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1"/>
  </bookViews>
  <sheets>
    <sheet name="THPT" sheetId="1" r:id="rId1"/>
    <sheet name="THPT (2)" sheetId="5" r:id="rId2"/>
    <sheet name="Sheet3" sheetId="2" r:id="rId3"/>
    <sheet name="Sheet2" sheetId="3" r:id="rId4"/>
    <sheet name="Sheet1" sheetId="4" r:id="rId5"/>
  </sheets>
  <definedNames>
    <definedName name="_xlnm.Print_Titles" localSheetId="0">THPT!$4:$6</definedName>
    <definedName name="_xlnm.Print_Titles" localSheetId="1">'THPT (2)'!$4:$5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gznHHe8kFGclkhtvxUdD/bHY0hpA=="/>
    </ext>
  </extLst>
</workbook>
</file>

<file path=xl/calcChain.xml><?xml version="1.0" encoding="utf-8"?>
<calcChain xmlns="http://schemas.openxmlformats.org/spreadsheetml/2006/main">
  <c r="D56" i="5" l="1"/>
  <c r="J56" i="5" s="1"/>
  <c r="D53" i="5"/>
  <c r="L53" i="5" s="1"/>
  <c r="D47" i="5"/>
  <c r="N47" i="5" s="1"/>
  <c r="F56" i="5" l="1"/>
  <c r="H56" i="5"/>
  <c r="L56" i="5"/>
  <c r="F53" i="5"/>
  <c r="N53" i="5"/>
  <c r="N56" i="5"/>
  <c r="H53" i="5"/>
  <c r="J53" i="5"/>
  <c r="F47" i="5"/>
  <c r="H47" i="5"/>
  <c r="J47" i="5"/>
  <c r="L47" i="5"/>
  <c r="D44" i="5" l="1"/>
  <c r="L44" i="5" s="1"/>
  <c r="D38" i="5"/>
  <c r="N38" i="5" s="1"/>
  <c r="D35" i="5"/>
  <c r="N35" i="5" s="1"/>
  <c r="D32" i="5"/>
  <c r="L32" i="5" s="1"/>
  <c r="D26" i="5"/>
  <c r="L26" i="5" s="1"/>
  <c r="D14" i="5"/>
  <c r="N14" i="5" s="1"/>
  <c r="H11" i="5"/>
  <c r="D11" i="5"/>
  <c r="N11" i="5" s="1"/>
  <c r="M112" i="5"/>
  <c r="M113" i="5"/>
  <c r="K112" i="5"/>
  <c r="K113" i="5"/>
  <c r="I112" i="5"/>
  <c r="I113" i="5"/>
  <c r="G112" i="5"/>
  <c r="G113" i="5"/>
  <c r="E112" i="5"/>
  <c r="E113" i="5"/>
  <c r="M111" i="5"/>
  <c r="K111" i="5"/>
  <c r="I111" i="5"/>
  <c r="G111" i="5"/>
  <c r="E111" i="5"/>
  <c r="N107" i="5"/>
  <c r="L107" i="5"/>
  <c r="J107" i="5"/>
  <c r="H107" i="5"/>
  <c r="F107" i="5"/>
  <c r="N110" i="5"/>
  <c r="L110" i="5"/>
  <c r="J110" i="5"/>
  <c r="H110" i="5"/>
  <c r="F110" i="5"/>
  <c r="N104" i="5"/>
  <c r="L104" i="5"/>
  <c r="J104" i="5"/>
  <c r="H104" i="5"/>
  <c r="F104" i="5"/>
  <c r="N101" i="5"/>
  <c r="L101" i="5"/>
  <c r="J101" i="5"/>
  <c r="H101" i="5"/>
  <c r="F101" i="5"/>
  <c r="N98" i="5"/>
  <c r="L98" i="5"/>
  <c r="J98" i="5"/>
  <c r="H98" i="5"/>
  <c r="F98" i="5"/>
  <c r="N95" i="5"/>
  <c r="L95" i="5"/>
  <c r="J95" i="5"/>
  <c r="H95" i="5"/>
  <c r="F95" i="5"/>
  <c r="N92" i="5"/>
  <c r="L92" i="5"/>
  <c r="J92" i="5"/>
  <c r="H92" i="5"/>
  <c r="F92" i="5"/>
  <c r="N89" i="5"/>
  <c r="L89" i="5"/>
  <c r="J89" i="5"/>
  <c r="H89" i="5"/>
  <c r="F89" i="5"/>
  <c r="D86" i="5"/>
  <c r="N86" i="5" s="1"/>
  <c r="D83" i="5"/>
  <c r="J83" i="5" s="1"/>
  <c r="D80" i="5"/>
  <c r="F80" i="5" s="1"/>
  <c r="N77" i="5"/>
  <c r="L77" i="5"/>
  <c r="D77" i="5"/>
  <c r="H77" i="5" s="1"/>
  <c r="D74" i="5"/>
  <c r="L74" i="5" s="1"/>
  <c r="D71" i="5"/>
  <c r="N71" i="5" s="1"/>
  <c r="D68" i="5"/>
  <c r="L68" i="5" s="1"/>
  <c r="D65" i="5"/>
  <c r="L65" i="5" s="1"/>
  <c r="D59" i="5"/>
  <c r="L59" i="5" s="1"/>
  <c r="D50" i="5"/>
  <c r="N50" i="5" s="1"/>
  <c r="D41" i="5"/>
  <c r="H41" i="5" s="1"/>
  <c r="D29" i="5"/>
  <c r="N29" i="5" s="1"/>
  <c r="D23" i="5"/>
  <c r="N23" i="5" s="1"/>
  <c r="D20" i="5"/>
  <c r="J20" i="5" s="1"/>
  <c r="D17" i="5"/>
  <c r="J17" i="5" s="1"/>
  <c r="D8" i="5"/>
  <c r="N8" i="5" s="1"/>
  <c r="L11" i="5" l="1"/>
  <c r="J11" i="5"/>
  <c r="F41" i="5"/>
  <c r="H80" i="5"/>
  <c r="J41" i="5"/>
  <c r="L80" i="5"/>
  <c r="N32" i="5"/>
  <c r="L17" i="5"/>
  <c r="L41" i="5"/>
  <c r="N80" i="5"/>
  <c r="N17" i="5"/>
  <c r="N41" i="5"/>
  <c r="F77" i="5"/>
  <c r="J77" i="5"/>
  <c r="N44" i="5"/>
  <c r="H44" i="5"/>
  <c r="F44" i="5"/>
  <c r="J44" i="5"/>
  <c r="F38" i="5"/>
  <c r="H38" i="5"/>
  <c r="J38" i="5"/>
  <c r="L38" i="5"/>
  <c r="F35" i="5"/>
  <c r="H35" i="5"/>
  <c r="J35" i="5"/>
  <c r="L35" i="5"/>
  <c r="F32" i="5"/>
  <c r="H32" i="5"/>
  <c r="J32" i="5"/>
  <c r="N26" i="5"/>
  <c r="F26" i="5"/>
  <c r="J26" i="5"/>
  <c r="H26" i="5"/>
  <c r="F14" i="5"/>
  <c r="H14" i="5"/>
  <c r="L14" i="5"/>
  <c r="J14" i="5"/>
  <c r="F11" i="5"/>
  <c r="J80" i="5"/>
  <c r="L20" i="5"/>
  <c r="F68" i="5"/>
  <c r="N68" i="5"/>
  <c r="D113" i="5"/>
  <c r="F113" i="5" s="1"/>
  <c r="J86" i="5"/>
  <c r="L86" i="5"/>
  <c r="F86" i="5"/>
  <c r="H86" i="5"/>
  <c r="F83" i="5"/>
  <c r="L83" i="5"/>
  <c r="N83" i="5"/>
  <c r="H83" i="5"/>
  <c r="N74" i="5"/>
  <c r="F74" i="5"/>
  <c r="H74" i="5"/>
  <c r="J74" i="5"/>
  <c r="H71" i="5"/>
  <c r="F71" i="5"/>
  <c r="J71" i="5"/>
  <c r="L71" i="5"/>
  <c r="H68" i="5"/>
  <c r="J68" i="5"/>
  <c r="N65" i="5"/>
  <c r="H65" i="5"/>
  <c r="F65" i="5"/>
  <c r="J65" i="5"/>
  <c r="N59" i="5"/>
  <c r="F59" i="5"/>
  <c r="H59" i="5"/>
  <c r="J59" i="5"/>
  <c r="F50" i="5"/>
  <c r="H50" i="5"/>
  <c r="J50" i="5"/>
  <c r="L50" i="5"/>
  <c r="F29" i="5"/>
  <c r="H29" i="5"/>
  <c r="L29" i="5"/>
  <c r="J29" i="5"/>
  <c r="F23" i="5"/>
  <c r="H23" i="5"/>
  <c r="J23" i="5"/>
  <c r="L23" i="5"/>
  <c r="N20" i="5"/>
  <c r="F20" i="5"/>
  <c r="H20" i="5"/>
  <c r="F17" i="5"/>
  <c r="H17" i="5"/>
  <c r="H8" i="5"/>
  <c r="F8" i="5"/>
  <c r="J8" i="5"/>
  <c r="L8" i="5"/>
  <c r="N15" i="5" l="1"/>
  <c r="N30" i="5"/>
  <c r="N36" i="5"/>
  <c r="N37" i="5"/>
  <c r="N39" i="5"/>
  <c r="N45" i="5"/>
  <c r="N46" i="5"/>
  <c r="N49" i="5"/>
  <c r="N51" i="5"/>
  <c r="N52" i="5"/>
  <c r="N60" i="5"/>
  <c r="N61" i="5"/>
  <c r="N63" i="5"/>
  <c r="N64" i="5"/>
  <c r="N66" i="5"/>
  <c r="N67" i="5"/>
  <c r="N78" i="5"/>
  <c r="N79" i="5"/>
  <c r="N90" i="5"/>
  <c r="N91" i="5"/>
  <c r="N100" i="5"/>
  <c r="N103" i="5"/>
  <c r="N105" i="5"/>
  <c r="N106" i="5"/>
  <c r="N108" i="5"/>
  <c r="N113" i="5"/>
  <c r="L15" i="5"/>
  <c r="L30" i="5"/>
  <c r="L36" i="5"/>
  <c r="L37" i="5"/>
  <c r="L39" i="5"/>
  <c r="L45" i="5"/>
  <c r="L46" i="5"/>
  <c r="L49" i="5"/>
  <c r="L51" i="5"/>
  <c r="L52" i="5"/>
  <c r="L60" i="5"/>
  <c r="L61" i="5"/>
  <c r="L63" i="5"/>
  <c r="L64" i="5"/>
  <c r="L66" i="5"/>
  <c r="L67" i="5"/>
  <c r="L78" i="5"/>
  <c r="L79" i="5"/>
  <c r="L90" i="5"/>
  <c r="L91" i="5"/>
  <c r="L100" i="5"/>
  <c r="L103" i="5"/>
  <c r="L105" i="5"/>
  <c r="L106" i="5"/>
  <c r="L108" i="5"/>
  <c r="L113" i="5"/>
  <c r="J15" i="5"/>
  <c r="J30" i="5"/>
  <c r="J36" i="5"/>
  <c r="J37" i="5"/>
  <c r="J39" i="5"/>
  <c r="J45" i="5"/>
  <c r="J46" i="5"/>
  <c r="J49" i="5"/>
  <c r="J51" i="5"/>
  <c r="J52" i="5"/>
  <c r="J60" i="5"/>
  <c r="J61" i="5"/>
  <c r="J63" i="5"/>
  <c r="J64" i="5"/>
  <c r="J66" i="5"/>
  <c r="J67" i="5"/>
  <c r="J78" i="5"/>
  <c r="J79" i="5"/>
  <c r="J90" i="5"/>
  <c r="J91" i="5"/>
  <c r="J100" i="5"/>
  <c r="J103" i="5"/>
  <c r="J105" i="5"/>
  <c r="J106" i="5"/>
  <c r="J108" i="5"/>
  <c r="J113" i="5"/>
  <c r="H7" i="5"/>
  <c r="H15" i="5"/>
  <c r="H30" i="5"/>
  <c r="H36" i="5"/>
  <c r="H37" i="5"/>
  <c r="H39" i="5"/>
  <c r="H45" i="5"/>
  <c r="H46" i="5"/>
  <c r="H49" i="5"/>
  <c r="H51" i="5"/>
  <c r="H52" i="5"/>
  <c r="H60" i="5"/>
  <c r="H61" i="5"/>
  <c r="H63" i="5"/>
  <c r="H64" i="5"/>
  <c r="H66" i="5"/>
  <c r="H67" i="5"/>
  <c r="H78" i="5"/>
  <c r="H79" i="5"/>
  <c r="H90" i="5"/>
  <c r="H91" i="5"/>
  <c r="H100" i="5"/>
  <c r="H103" i="5"/>
  <c r="H105" i="5"/>
  <c r="H106" i="5"/>
  <c r="H108" i="5"/>
  <c r="H113" i="5"/>
  <c r="F106" i="5"/>
  <c r="F105" i="5"/>
  <c r="F103" i="5"/>
  <c r="F108" i="5"/>
  <c r="F100" i="5"/>
  <c r="D99" i="5"/>
  <c r="H99" i="5" s="1"/>
  <c r="D97" i="5"/>
  <c r="D96" i="5"/>
  <c r="J96" i="5" s="1"/>
  <c r="D94" i="5"/>
  <c r="N94" i="5" s="1"/>
  <c r="F91" i="5"/>
  <c r="F90" i="5"/>
  <c r="D88" i="5"/>
  <c r="N88" i="5" s="1"/>
  <c r="D87" i="5"/>
  <c r="L87" i="5" s="1"/>
  <c r="Q113" i="5" l="1"/>
  <c r="L94" i="5"/>
  <c r="J94" i="5"/>
  <c r="H94" i="5"/>
  <c r="J99" i="5"/>
  <c r="J87" i="5"/>
  <c r="H87" i="5"/>
  <c r="N87" i="5"/>
  <c r="L96" i="5"/>
  <c r="H96" i="5"/>
  <c r="J88" i="5"/>
  <c r="N99" i="5"/>
  <c r="N96" i="5"/>
  <c r="L88" i="5"/>
  <c r="H88" i="5"/>
  <c r="L99" i="5"/>
  <c r="F99" i="5"/>
  <c r="F96" i="5"/>
  <c r="F94" i="5"/>
  <c r="F88" i="5"/>
  <c r="F87" i="5"/>
  <c r="D85" i="5" l="1"/>
  <c r="D82" i="5"/>
  <c r="F79" i="5"/>
  <c r="D76" i="5"/>
  <c r="D73" i="5"/>
  <c r="D70" i="5"/>
  <c r="F67" i="5"/>
  <c r="F64" i="5"/>
  <c r="F61" i="5"/>
  <c r="D58" i="5"/>
  <c r="D55" i="5"/>
  <c r="F52" i="5"/>
  <c r="F49" i="5"/>
  <c r="F46" i="5"/>
  <c r="D43" i="5"/>
  <c r="D40" i="5"/>
  <c r="F40" i="5" s="1"/>
  <c r="F37" i="5"/>
  <c r="D34" i="5"/>
  <c r="D31" i="5"/>
  <c r="D28" i="5"/>
  <c r="D25" i="5"/>
  <c r="D22" i="5"/>
  <c r="D19" i="5"/>
  <c r="D16" i="5"/>
  <c r="D13" i="5"/>
  <c r="D10" i="5"/>
  <c r="N7" i="5"/>
  <c r="L7" i="5"/>
  <c r="J7" i="5"/>
  <c r="F7" i="5"/>
  <c r="D81" i="5"/>
  <c r="F78" i="5"/>
  <c r="D75" i="5"/>
  <c r="D72" i="5"/>
  <c r="D69" i="5"/>
  <c r="F66" i="5"/>
  <c r="F63" i="5"/>
  <c r="F60" i="5"/>
  <c r="D57" i="5"/>
  <c r="D54" i="5"/>
  <c r="F51" i="5"/>
  <c r="D48" i="5"/>
  <c r="F45" i="5"/>
  <c r="D42" i="5"/>
  <c r="F39" i="5"/>
  <c r="F36" i="5"/>
  <c r="D33" i="5"/>
  <c r="F30" i="5"/>
  <c r="D27" i="5"/>
  <c r="D24" i="5"/>
  <c r="D21" i="5"/>
  <c r="D18" i="5"/>
  <c r="F15" i="5"/>
  <c r="D12" i="5"/>
  <c r="D9" i="5"/>
  <c r="N6" i="5"/>
  <c r="L6" i="5"/>
  <c r="J6" i="5"/>
  <c r="H6" i="5"/>
  <c r="F6" i="5"/>
  <c r="J34" i="5" l="1"/>
  <c r="N34" i="5"/>
  <c r="H34" i="5"/>
  <c r="L34" i="5"/>
  <c r="J9" i="5"/>
  <c r="N9" i="5"/>
  <c r="H9" i="5"/>
  <c r="L9" i="5"/>
  <c r="J22" i="5"/>
  <c r="N22" i="5"/>
  <c r="H22" i="5"/>
  <c r="L22" i="5"/>
  <c r="H25" i="5"/>
  <c r="L25" i="5"/>
  <c r="J25" i="5"/>
  <c r="N25" i="5"/>
  <c r="J43" i="5"/>
  <c r="N43" i="5"/>
  <c r="H43" i="5"/>
  <c r="L43" i="5"/>
  <c r="N27" i="5"/>
  <c r="H27" i="5"/>
  <c r="L27" i="5"/>
  <c r="J27" i="5"/>
  <c r="H13" i="5"/>
  <c r="L13" i="5"/>
  <c r="J13" i="5"/>
  <c r="N13" i="5"/>
  <c r="J82" i="5"/>
  <c r="N82" i="5"/>
  <c r="H82" i="5"/>
  <c r="L82" i="5"/>
  <c r="J81" i="5"/>
  <c r="N81" i="5"/>
  <c r="H81" i="5"/>
  <c r="L81" i="5"/>
  <c r="D111" i="5"/>
  <c r="J19" i="5"/>
  <c r="N19" i="5"/>
  <c r="H19" i="5"/>
  <c r="L19" i="5"/>
  <c r="J42" i="5"/>
  <c r="N42" i="5"/>
  <c r="H42" i="5"/>
  <c r="L42" i="5"/>
  <c r="N28" i="5"/>
  <c r="H28" i="5"/>
  <c r="L28" i="5"/>
  <c r="J28" i="5"/>
  <c r="J70" i="5"/>
  <c r="N70" i="5"/>
  <c r="H70" i="5"/>
  <c r="L70" i="5"/>
  <c r="N16" i="5"/>
  <c r="H16" i="5"/>
  <c r="L16" i="5"/>
  <c r="J16" i="5"/>
  <c r="J57" i="5"/>
  <c r="N57" i="5"/>
  <c r="H57" i="5"/>
  <c r="L57" i="5"/>
  <c r="N40" i="5"/>
  <c r="H40" i="5"/>
  <c r="L40" i="5"/>
  <c r="J40" i="5"/>
  <c r="L12" i="5"/>
  <c r="J12" i="5"/>
  <c r="N12" i="5"/>
  <c r="H12" i="5"/>
  <c r="J21" i="5"/>
  <c r="N21" i="5"/>
  <c r="H21" i="5"/>
  <c r="L21" i="5"/>
  <c r="J69" i="5"/>
  <c r="N69" i="5"/>
  <c r="H69" i="5"/>
  <c r="L69" i="5"/>
  <c r="F28" i="5"/>
  <c r="H73" i="5"/>
  <c r="L73" i="5"/>
  <c r="J73" i="5"/>
  <c r="N73" i="5"/>
  <c r="H75" i="5"/>
  <c r="L75" i="5"/>
  <c r="J75" i="5"/>
  <c r="N75" i="5"/>
  <c r="J55" i="5"/>
  <c r="N55" i="5"/>
  <c r="H55" i="5"/>
  <c r="L55" i="5"/>
  <c r="J54" i="5"/>
  <c r="N54" i="5"/>
  <c r="H54" i="5"/>
  <c r="L54" i="5"/>
  <c r="J58" i="5"/>
  <c r="N58" i="5"/>
  <c r="H58" i="5"/>
  <c r="L58" i="5"/>
  <c r="J33" i="5"/>
  <c r="N33" i="5"/>
  <c r="H33" i="5"/>
  <c r="L33" i="5"/>
  <c r="H85" i="5"/>
  <c r="L85" i="5"/>
  <c r="J85" i="5"/>
  <c r="N85" i="5"/>
  <c r="D112" i="5"/>
  <c r="N18" i="5"/>
  <c r="H18" i="5"/>
  <c r="L18" i="5"/>
  <c r="J18" i="5"/>
  <c r="H24" i="5"/>
  <c r="L24" i="5"/>
  <c r="J24" i="5"/>
  <c r="N24" i="5"/>
  <c r="H48" i="5"/>
  <c r="L48" i="5"/>
  <c r="J48" i="5"/>
  <c r="N48" i="5"/>
  <c r="H72" i="5"/>
  <c r="L72" i="5"/>
  <c r="J72" i="5"/>
  <c r="N72" i="5"/>
  <c r="L10" i="5"/>
  <c r="J10" i="5"/>
  <c r="N10" i="5"/>
  <c r="H10" i="5"/>
  <c r="J31" i="5"/>
  <c r="N31" i="5"/>
  <c r="H31" i="5"/>
  <c r="L31" i="5"/>
  <c r="N76" i="5"/>
  <c r="H76" i="5"/>
  <c r="L76" i="5"/>
  <c r="J76" i="5"/>
  <c r="F58" i="5"/>
  <c r="F13" i="5"/>
  <c r="F85" i="5"/>
  <c r="F82" i="5"/>
  <c r="F76" i="5"/>
  <c r="F73" i="5"/>
  <c r="F70" i="5"/>
  <c r="F55" i="5"/>
  <c r="F43" i="5"/>
  <c r="F34" i="5"/>
  <c r="F31" i="5"/>
  <c r="F25" i="5"/>
  <c r="F22" i="5"/>
  <c r="F19" i="5"/>
  <c r="F16" i="5"/>
  <c r="F10" i="5"/>
  <c r="F33" i="5"/>
  <c r="F12" i="5"/>
  <c r="F9" i="5"/>
  <c r="F18" i="5"/>
  <c r="F21" i="5"/>
  <c r="F24" i="5"/>
  <c r="F27" i="5"/>
  <c r="F42" i="5"/>
  <c r="F54" i="5"/>
  <c r="F57" i="5"/>
  <c r="F81" i="5"/>
  <c r="F48" i="5"/>
  <c r="F69" i="5"/>
  <c r="F72" i="5"/>
  <c r="F75" i="5"/>
  <c r="S41" i="1"/>
  <c r="U41" i="1" s="1"/>
  <c r="H112" i="5" l="1"/>
  <c r="L112" i="5"/>
  <c r="J112" i="5"/>
  <c r="J111" i="5"/>
  <c r="H111" i="5"/>
  <c r="L111" i="5"/>
  <c r="N15" i="1"/>
  <c r="N16" i="1"/>
  <c r="Q111" i="5" l="1"/>
  <c r="Q112" i="5"/>
  <c r="R15" i="1"/>
  <c r="R16" i="1"/>
  <c r="R17" i="1"/>
  <c r="R20" i="1"/>
  <c r="R22" i="1"/>
  <c r="R25" i="1"/>
  <c r="R26" i="1"/>
  <c r="R27" i="1"/>
  <c r="R31" i="1"/>
  <c r="R7" i="1"/>
  <c r="X15" i="1" l="1"/>
  <c r="X17" i="1"/>
  <c r="X20" i="1"/>
  <c r="X22" i="1"/>
  <c r="X25" i="1"/>
  <c r="X26" i="1"/>
  <c r="X27" i="1"/>
  <c r="X31" i="1"/>
  <c r="V15" i="1"/>
  <c r="V17" i="1"/>
  <c r="V20" i="1"/>
  <c r="V22" i="1"/>
  <c r="V25" i="1"/>
  <c r="V26" i="1"/>
  <c r="V27" i="1"/>
  <c r="V31" i="1"/>
  <c r="T15" i="1"/>
  <c r="T17" i="1"/>
  <c r="T20" i="1"/>
  <c r="T22" i="1"/>
  <c r="T25" i="1"/>
  <c r="T26" i="1"/>
  <c r="T27" i="1"/>
  <c r="T31" i="1"/>
  <c r="W34" i="1" l="1"/>
  <c r="U34" i="1"/>
  <c r="S34" i="1"/>
  <c r="Q34" i="1"/>
  <c r="O34" i="1"/>
  <c r="L34" i="1"/>
  <c r="J34" i="1"/>
  <c r="H34" i="1"/>
  <c r="F34" i="1"/>
  <c r="D34" i="1"/>
  <c r="N33" i="1"/>
  <c r="R33" i="1" s="1"/>
  <c r="N32" i="1"/>
  <c r="R32" i="1" s="1"/>
  <c r="C32" i="1"/>
  <c r="M32" i="1" s="1"/>
  <c r="P31" i="1"/>
  <c r="M31" i="1"/>
  <c r="N30" i="1"/>
  <c r="R30" i="1" s="1"/>
  <c r="C30" i="1"/>
  <c r="M30" i="1" s="1"/>
  <c r="N29" i="1"/>
  <c r="R29" i="1" s="1"/>
  <c r="C29" i="1"/>
  <c r="M29" i="1" s="1"/>
  <c r="N28" i="1"/>
  <c r="R28" i="1" s="1"/>
  <c r="C28" i="1"/>
  <c r="M28" i="1" s="1"/>
  <c r="P27" i="1"/>
  <c r="M27" i="1"/>
  <c r="K27" i="1"/>
  <c r="I27" i="1"/>
  <c r="G27" i="1"/>
  <c r="E27" i="1"/>
  <c r="P26" i="1"/>
  <c r="G26" i="1"/>
  <c r="I26" i="1"/>
  <c r="P25" i="1"/>
  <c r="I25" i="1"/>
  <c r="N24" i="1"/>
  <c r="R24" i="1" s="1"/>
  <c r="C24" i="1"/>
  <c r="I24" i="1" s="1"/>
  <c r="N23" i="1"/>
  <c r="R23" i="1" s="1"/>
  <c r="C23" i="1"/>
  <c r="I23" i="1" s="1"/>
  <c r="G22" i="1"/>
  <c r="I22" i="1"/>
  <c r="N21" i="1"/>
  <c r="R21" i="1" s="1"/>
  <c r="C21" i="1"/>
  <c r="I21" i="1" s="1"/>
  <c r="P20" i="1"/>
  <c r="M20" i="1"/>
  <c r="K20" i="1"/>
  <c r="I20" i="1"/>
  <c r="G20" i="1"/>
  <c r="E20" i="1"/>
  <c r="N19" i="1"/>
  <c r="R19" i="1" s="1"/>
  <c r="C19" i="1"/>
  <c r="M19" i="1" s="1"/>
  <c r="N18" i="1"/>
  <c r="R18" i="1" s="1"/>
  <c r="M18" i="1"/>
  <c r="K18" i="1"/>
  <c r="I18" i="1"/>
  <c r="G18" i="1"/>
  <c r="E18" i="1"/>
  <c r="P17" i="1"/>
  <c r="M17" i="1"/>
  <c r="K17" i="1"/>
  <c r="I17" i="1"/>
  <c r="G17" i="1"/>
  <c r="E17" i="1"/>
  <c r="C16" i="1"/>
  <c r="G16" i="1" s="1"/>
  <c r="P15" i="1"/>
  <c r="M15" i="1"/>
  <c r="I15" i="1"/>
  <c r="E15" i="1"/>
  <c r="G15" i="1"/>
  <c r="N14" i="1"/>
  <c r="C14" i="1"/>
  <c r="G14" i="1" s="1"/>
  <c r="N13" i="1"/>
  <c r="R13" i="1" s="1"/>
  <c r="C13" i="1"/>
  <c r="G13" i="1" s="1"/>
  <c r="N12" i="1"/>
  <c r="R12" i="1" s="1"/>
  <c r="C12" i="1"/>
  <c r="G12" i="1" s="1"/>
  <c r="N11" i="1"/>
  <c r="R11" i="1" s="1"/>
  <c r="C11" i="1"/>
  <c r="G11" i="1" s="1"/>
  <c r="N10" i="1"/>
  <c r="M10" i="1"/>
  <c r="K10" i="1"/>
  <c r="I10" i="1"/>
  <c r="G10" i="1"/>
  <c r="E10" i="1"/>
  <c r="N9" i="1"/>
  <c r="R9" i="1" s="1"/>
  <c r="C9" i="1"/>
  <c r="M9" i="1" s="1"/>
  <c r="N8" i="1"/>
  <c r="R8" i="1" s="1"/>
  <c r="C8" i="1"/>
  <c r="M8" i="1" s="1"/>
  <c r="X7" i="1"/>
  <c r="V7" i="1"/>
  <c r="T7" i="1"/>
  <c r="P7" i="1"/>
  <c r="M7" i="1"/>
  <c r="K7" i="1"/>
  <c r="I7" i="1"/>
  <c r="G7" i="1"/>
  <c r="E7" i="1"/>
  <c r="M13" i="1" l="1"/>
  <c r="I13" i="1"/>
  <c r="P14" i="1"/>
  <c r="R14" i="1"/>
  <c r="P10" i="1"/>
  <c r="R10" i="1"/>
  <c r="M12" i="1"/>
  <c r="T9" i="1"/>
  <c r="X9" i="1"/>
  <c r="V9" i="1"/>
  <c r="T12" i="1"/>
  <c r="X12" i="1"/>
  <c r="V12" i="1"/>
  <c r="E14" i="1"/>
  <c r="P28" i="1"/>
  <c r="T28" i="1"/>
  <c r="X28" i="1"/>
  <c r="V28" i="1"/>
  <c r="P30" i="1"/>
  <c r="X30" i="1"/>
  <c r="V30" i="1"/>
  <c r="T30" i="1"/>
  <c r="P32" i="1"/>
  <c r="V32" i="1"/>
  <c r="T32" i="1"/>
  <c r="X32" i="1"/>
  <c r="T11" i="1"/>
  <c r="X11" i="1"/>
  <c r="V11" i="1"/>
  <c r="T13" i="1"/>
  <c r="X13" i="1"/>
  <c r="V13" i="1"/>
  <c r="I14" i="1"/>
  <c r="T19" i="1"/>
  <c r="X19" i="1"/>
  <c r="V19" i="1"/>
  <c r="T21" i="1"/>
  <c r="X21" i="1"/>
  <c r="V21" i="1"/>
  <c r="T23" i="1"/>
  <c r="X23" i="1"/>
  <c r="V23" i="1"/>
  <c r="P33" i="1"/>
  <c r="T33" i="1"/>
  <c r="V33" i="1"/>
  <c r="X33" i="1"/>
  <c r="X8" i="1"/>
  <c r="V8" i="1"/>
  <c r="T8" i="1"/>
  <c r="X10" i="1"/>
  <c r="V10" i="1"/>
  <c r="T10" i="1"/>
  <c r="E13" i="1"/>
  <c r="P13" i="1"/>
  <c r="X14" i="1"/>
  <c r="V14" i="1"/>
  <c r="T14" i="1"/>
  <c r="M16" i="1"/>
  <c r="P29" i="1"/>
  <c r="T29" i="1"/>
  <c r="X29" i="1"/>
  <c r="V29" i="1"/>
  <c r="T16" i="1"/>
  <c r="X16" i="1"/>
  <c r="V16" i="1"/>
  <c r="X18" i="1"/>
  <c r="V18" i="1"/>
  <c r="T18" i="1"/>
  <c r="T24" i="1"/>
  <c r="X24" i="1"/>
  <c r="V24" i="1"/>
  <c r="M11" i="1"/>
  <c r="I12" i="1"/>
  <c r="I16" i="1"/>
  <c r="G23" i="1"/>
  <c r="E11" i="1"/>
  <c r="P11" i="1"/>
  <c r="G21" i="1"/>
  <c r="G25" i="1"/>
  <c r="I11" i="1"/>
  <c r="E12" i="1"/>
  <c r="P12" i="1"/>
  <c r="M14" i="1"/>
  <c r="E16" i="1"/>
  <c r="P16" i="1"/>
  <c r="G24" i="1"/>
  <c r="G19" i="1"/>
  <c r="K21" i="1"/>
  <c r="K22" i="1"/>
  <c r="K23" i="1"/>
  <c r="K24" i="1"/>
  <c r="K25" i="1"/>
  <c r="K26" i="1"/>
  <c r="G28" i="1"/>
  <c r="G29" i="1"/>
  <c r="G30" i="1"/>
  <c r="G31" i="1"/>
  <c r="G32" i="1"/>
  <c r="G8" i="1"/>
  <c r="G9" i="1"/>
  <c r="I8" i="1"/>
  <c r="P8" i="1"/>
  <c r="I9" i="1"/>
  <c r="P9" i="1"/>
  <c r="K11" i="1"/>
  <c r="K12" i="1"/>
  <c r="K13" i="1"/>
  <c r="K14" i="1"/>
  <c r="K15" i="1"/>
  <c r="K16" i="1"/>
  <c r="P18" i="1"/>
  <c r="I19" i="1"/>
  <c r="P19" i="1"/>
  <c r="E21" i="1"/>
  <c r="M21" i="1"/>
  <c r="E22" i="1"/>
  <c r="M22" i="1"/>
  <c r="E23" i="1"/>
  <c r="M23" i="1"/>
  <c r="E24" i="1"/>
  <c r="M24" i="1"/>
  <c r="E25" i="1"/>
  <c r="M25" i="1"/>
  <c r="E26" i="1"/>
  <c r="M26" i="1"/>
  <c r="I28" i="1"/>
  <c r="I29" i="1"/>
  <c r="I30" i="1"/>
  <c r="I31" i="1"/>
  <c r="I32" i="1"/>
  <c r="N34" i="1"/>
  <c r="R34" i="1" s="1"/>
  <c r="K8" i="1"/>
  <c r="K9" i="1"/>
  <c r="K19" i="1"/>
  <c r="K28" i="1"/>
  <c r="K29" i="1"/>
  <c r="K30" i="1"/>
  <c r="K31" i="1"/>
  <c r="K32" i="1"/>
  <c r="C34" i="1"/>
  <c r="E8" i="1"/>
  <c r="E9" i="1"/>
  <c r="E19" i="1"/>
  <c r="P21" i="1"/>
  <c r="P22" i="1"/>
  <c r="P23" i="1"/>
  <c r="P24" i="1"/>
  <c r="E28" i="1"/>
  <c r="E29" i="1"/>
  <c r="E30" i="1"/>
  <c r="E31" i="1"/>
  <c r="E32" i="1"/>
  <c r="P34" i="1" l="1"/>
  <c r="X34" i="1"/>
  <c r="V34" i="1"/>
  <c r="T34" i="1"/>
  <c r="Z34" i="1" s="1"/>
  <c r="K34" i="1"/>
  <c r="G34" i="1"/>
  <c r="M34" i="1"/>
  <c r="I34" i="1"/>
  <c r="E34" i="1"/>
  <c r="Y36" i="1" l="1"/>
</calcChain>
</file>

<file path=xl/comments1.xml><?xml version="1.0" encoding="utf-8"?>
<comments xmlns="http://schemas.openxmlformats.org/spreadsheetml/2006/main">
  <authors>
    <author>LUONG</author>
  </authors>
  <commentList>
    <comment ref="D103" authorId="0">
      <text>
        <r>
          <rPr>
            <b/>
            <sz val="9"/>
            <color indexed="81"/>
            <rFont val="Tahoma"/>
            <charset val="1"/>
          </rPr>
          <t>LUONG:</t>
        </r>
        <r>
          <rPr>
            <sz val="9"/>
            <color indexed="81"/>
            <rFont val="Tahoma"/>
            <charset val="1"/>
          </rPr>
          <t xml:space="preserve">
Số còn lại là học viên đã có nghề nghiệp đi học để lấy bằng TNTHPT</t>
        </r>
      </text>
    </comment>
  </commentList>
</comments>
</file>

<file path=xl/sharedStrings.xml><?xml version="1.0" encoding="utf-8"?>
<sst xmlns="http://schemas.openxmlformats.org/spreadsheetml/2006/main" count="230" uniqueCount="59">
  <si>
    <t>TT</t>
  </si>
  <si>
    <t>Năm học 2018-2019</t>
  </si>
  <si>
    <t>Năm học 2019-2020</t>
  </si>
  <si>
    <t>Trường</t>
  </si>
  <si>
    <t xml:space="preserve">Tổng số HS tốt nghiệp THPT </t>
  </si>
  <si>
    <t>Số học sinh vào các trường Đại học</t>
  </si>
  <si>
    <t>Số học sinh vào các cơ sở giáo dục nghề nghiệp trình độ Cao đẳng</t>
  </si>
  <si>
    <t>Số học sinh vào các cơ sở giáo dục nghề nghiệp trình độ Trung cấp</t>
  </si>
  <si>
    <t>Số học sinh vào các cơ sở giáo dục nghề nghiệp trình độ Sơ cấp</t>
  </si>
  <si>
    <t>Số học sinh tham gia lao động sản xuất</t>
  </si>
  <si>
    <t>Số học sinh vào các cơ sở giáo dục nghề nghiệp trình độ
Trung cấp</t>
  </si>
  <si>
    <t>Số 
lượng</t>
  </si>
  <si>
    <t>Tỷ lệ
 %</t>
  </si>
  <si>
    <t>Số
 lượng</t>
  </si>
  <si>
    <t>Tỷ 
lệ %</t>
  </si>
  <si>
    <t>Trường THPT Kon Tum</t>
  </si>
  <si>
    <t>Trường THPT Lê Lợi</t>
  </si>
  <si>
    <t>Trường THPT Ngô Mây</t>
  </si>
  <si>
    <t>Trường THPT Duy Tân</t>
  </si>
  <si>
    <t>Trường THPT Chuyên Ng. Tất Thành</t>
  </si>
  <si>
    <t>Trường THPT Phan Bội Châu</t>
  </si>
  <si>
    <t>Trường THPT Trường Chinh</t>
  </si>
  <si>
    <t>Trường THPT Nguyễn Văn Cừ</t>
  </si>
  <si>
    <t>Trường THPT Nguyễn Du</t>
  </si>
  <si>
    <t>Trường THPT Trần Quốc Tuấn</t>
  </si>
  <si>
    <t>Trường THPT Quang Trung</t>
  </si>
  <si>
    <t>Trường THPT Chu Văn An</t>
  </si>
  <si>
    <t>Trường THPT Phan Chu Trinh</t>
  </si>
  <si>
    <t>Trường THPT Lương Thế Vinh</t>
  </si>
  <si>
    <t>Trường THPT Nguyễn Trãi</t>
  </si>
  <si>
    <t>Trường PT DTNT Sa Thầy</t>
  </si>
  <si>
    <t>Trường PT DTNT Kon Rẫy</t>
  </si>
  <si>
    <t>Trường PT DTNT Kon Plong</t>
  </si>
  <si>
    <t>Phân hiệu PT DTNT Kon Plong</t>
  </si>
  <si>
    <t>Trường PT DTNT Đăk Hà</t>
  </si>
  <si>
    <t>Trường PT DTNT Đăk Tô</t>
  </si>
  <si>
    <t>Trường PT DTNT Tu Mơ Rông</t>
  </si>
  <si>
    <t>Trường PT DTNT Tỉnh</t>
  </si>
  <si>
    <t>Trường PT DTNT Ngọc Hồi</t>
  </si>
  <si>
    <t>Phân Hiệu THPT Lương Thế Vinh</t>
  </si>
  <si>
    <t>Trường PT DTNT Đăk Glei</t>
  </si>
  <si>
    <t>Phân hiệu PT DTNT Tỉnh Tại IA H'Drai</t>
  </si>
  <si>
    <t>Tổng</t>
  </si>
  <si>
    <t xml:space="preserve">                                         Phụ lục 2</t>
  </si>
  <si>
    <r>
      <t xml:space="preserve">
BẢNG TỔNG HỢP KẾT QUẢ PHÂN LUỒNG HỌC SINH SAU TỐT NGHIỆP THPT GIAI ĐOẠN 2018-2020
</t>
    </r>
    <r>
      <rPr>
        <sz val="12"/>
        <rFont val="Times New Roman"/>
        <family val="1"/>
      </rPr>
      <t xml:space="preserve">
</t>
    </r>
  </si>
  <si>
    <t>Năm học</t>
  </si>
  <si>
    <t>2018-2019</t>
  </si>
  <si>
    <t>2019-2020</t>
  </si>
  <si>
    <t>2020-2021</t>
  </si>
  <si>
    <t>Trung tâm GDTX Tỉnh</t>
  </si>
  <si>
    <t>TT GDTX-GDNN huyện Đăk Hà</t>
  </si>
  <si>
    <t>TT GDTX-GDNN huyện Đăk Tô</t>
  </si>
  <si>
    <t>TT GDTX-GDNN huyện Ngọc Hồi</t>
  </si>
  <si>
    <t>TT GDTX-GDNN huyện Đăk Glei</t>
  </si>
  <si>
    <t>TT GDTX-GDNN huyện Tu Mơ Rông</t>
  </si>
  <si>
    <t>TT GDTX-GDNN huyện Sa Thầy</t>
  </si>
  <si>
    <t>TT GDTX-GDNN huyện Kon rẫy</t>
  </si>
  <si>
    <t>Phụ lục 2</t>
  </si>
  <si>
    <r>
      <t xml:space="preserve">
BẢNG TỔNG HỢP KẾT QUẢ PHÂN LUỒNG HỌC SINH SAU TỐT NGHIỆP THPT 
GIAI ĐOẠN 2018-2020
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</si>
</sst>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rgb="FF000000"/>
      <name val="Times New Roman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5" fillId="2" borderId="9" xfId="0" quotePrefix="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164" fontId="16" fillId="0" borderId="9" xfId="0" applyNumberFormat="1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right" vertical="center" wrapText="1"/>
    </xf>
    <xf numFmtId="164" fontId="21" fillId="0" borderId="9" xfId="0" applyNumberFormat="1" applyFont="1" applyBorder="1" applyAlignment="1">
      <alignment horizontal="right" vertical="center" wrapText="1"/>
    </xf>
    <xf numFmtId="0" fontId="18" fillId="3" borderId="9" xfId="0" applyFont="1" applyFill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3" workbookViewId="0">
      <selection activeCell="V34" sqref="V34"/>
    </sheetView>
  </sheetViews>
  <sheetFormatPr defaultColWidth="11.25" defaultRowHeight="15" customHeight="1" x14ac:dyDescent="0.25"/>
  <cols>
    <col min="1" max="1" width="2.875" customWidth="1"/>
    <col min="2" max="2" width="19.125" customWidth="1"/>
    <col min="3" max="3" width="5.5" customWidth="1"/>
    <col min="4" max="4" width="4.375" customWidth="1"/>
    <col min="5" max="6" width="4.75" customWidth="1"/>
    <col min="7" max="9" width="4.5" customWidth="1"/>
    <col min="10" max="10" width="4.375" customWidth="1"/>
    <col min="11" max="11" width="3.875" customWidth="1"/>
    <col min="12" max="12" width="4.375" customWidth="1"/>
    <col min="13" max="13" width="4.125" customWidth="1"/>
    <col min="14" max="14" width="7.5" customWidth="1"/>
    <col min="15" max="15" width="4.625" customWidth="1"/>
    <col min="16" max="16" width="5" customWidth="1"/>
    <col min="17" max="17" width="4.75" customWidth="1"/>
    <col min="18" max="18" width="4.125" customWidth="1"/>
    <col min="19" max="19" width="4.875" customWidth="1"/>
    <col min="20" max="20" width="4.125" customWidth="1"/>
    <col min="21" max="21" width="4.5" customWidth="1"/>
    <col min="22" max="22" width="4.375" customWidth="1"/>
    <col min="23" max="23" width="5.125" customWidth="1"/>
    <col min="24" max="24" width="4.5" customWidth="1"/>
    <col min="25" max="25" width="6.625" customWidth="1"/>
  </cols>
  <sheetData>
    <row r="1" spans="1:25" s="1" customFormat="1" ht="27" customHeight="1" x14ac:dyDescent="0.25">
      <c r="O1" s="4" t="s">
        <v>43</v>
      </c>
    </row>
    <row r="2" spans="1:25" s="30" customFormat="1" ht="26.25" customHeight="1" x14ac:dyDescent="0.25">
      <c r="A2" s="79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5" s="2" customFormat="1" ht="9" customHeight="1" x14ac:dyDescent="0.25"/>
    <row r="4" spans="1:25" s="1" customFormat="1" ht="24.75" customHeight="1" x14ac:dyDescent="0.25">
      <c r="A4" s="81" t="s">
        <v>0</v>
      </c>
      <c r="B4" s="84" t="s">
        <v>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78"/>
      <c r="N4" s="84" t="s">
        <v>2</v>
      </c>
      <c r="O4" s="85"/>
      <c r="P4" s="85"/>
      <c r="Q4" s="85"/>
      <c r="R4" s="85"/>
      <c r="S4" s="85"/>
      <c r="T4" s="85"/>
      <c r="U4" s="85"/>
      <c r="V4" s="85"/>
      <c r="W4" s="85"/>
      <c r="X4" s="78"/>
    </row>
    <row r="5" spans="1:25" ht="86.25" customHeight="1" x14ac:dyDescent="0.25">
      <c r="A5" s="82"/>
      <c r="B5" s="86" t="s">
        <v>3</v>
      </c>
      <c r="C5" s="86" t="s">
        <v>4</v>
      </c>
      <c r="D5" s="77" t="s">
        <v>5</v>
      </c>
      <c r="E5" s="78"/>
      <c r="F5" s="77" t="s">
        <v>6</v>
      </c>
      <c r="G5" s="78"/>
      <c r="H5" s="77" t="s">
        <v>7</v>
      </c>
      <c r="I5" s="78"/>
      <c r="J5" s="77" t="s">
        <v>8</v>
      </c>
      <c r="K5" s="78"/>
      <c r="L5" s="77" t="s">
        <v>9</v>
      </c>
      <c r="M5" s="78"/>
      <c r="N5" s="86" t="s">
        <v>4</v>
      </c>
      <c r="O5" s="77" t="s">
        <v>5</v>
      </c>
      <c r="P5" s="78"/>
      <c r="Q5" s="77" t="s">
        <v>6</v>
      </c>
      <c r="R5" s="78"/>
      <c r="S5" s="77" t="s">
        <v>10</v>
      </c>
      <c r="T5" s="78"/>
      <c r="U5" s="77" t="s">
        <v>8</v>
      </c>
      <c r="V5" s="78"/>
      <c r="W5" s="77" t="s">
        <v>9</v>
      </c>
      <c r="X5" s="78"/>
    </row>
    <row r="6" spans="1:25" ht="45.75" customHeight="1" x14ac:dyDescent="0.25">
      <c r="A6" s="83"/>
      <c r="B6" s="83"/>
      <c r="C6" s="83"/>
      <c r="D6" s="5" t="s">
        <v>11</v>
      </c>
      <c r="E6" s="5" t="s">
        <v>12</v>
      </c>
      <c r="F6" s="5" t="s">
        <v>11</v>
      </c>
      <c r="G6" s="5" t="s">
        <v>12</v>
      </c>
      <c r="H6" s="5" t="s">
        <v>13</v>
      </c>
      <c r="I6" s="5" t="s">
        <v>12</v>
      </c>
      <c r="J6" s="5" t="s">
        <v>11</v>
      </c>
      <c r="K6" s="5" t="s">
        <v>14</v>
      </c>
      <c r="L6" s="5" t="s">
        <v>11</v>
      </c>
      <c r="M6" s="5" t="s">
        <v>14</v>
      </c>
      <c r="N6" s="83"/>
      <c r="O6" s="5" t="s">
        <v>11</v>
      </c>
      <c r="P6" s="5" t="s">
        <v>12</v>
      </c>
      <c r="Q6" s="5" t="s">
        <v>11</v>
      </c>
      <c r="R6" s="5" t="s">
        <v>12</v>
      </c>
      <c r="S6" s="5" t="s">
        <v>13</v>
      </c>
      <c r="T6" s="5" t="s">
        <v>12</v>
      </c>
      <c r="U6" s="5" t="s">
        <v>11</v>
      </c>
      <c r="V6" s="5" t="s">
        <v>14</v>
      </c>
      <c r="W6" s="5" t="s">
        <v>11</v>
      </c>
      <c r="X6" s="5" t="s">
        <v>14</v>
      </c>
    </row>
    <row r="7" spans="1:25" ht="24" customHeight="1" x14ac:dyDescent="0.25">
      <c r="A7" s="6">
        <v>1</v>
      </c>
      <c r="B7" s="7" t="s">
        <v>15</v>
      </c>
      <c r="C7" s="8">
        <v>516</v>
      </c>
      <c r="D7" s="9">
        <v>498</v>
      </c>
      <c r="E7" s="10">
        <f t="shared" ref="E7:E34" si="0">ROUND(D7/C7*100,1)</f>
        <v>96.5</v>
      </c>
      <c r="F7" s="9">
        <v>8</v>
      </c>
      <c r="G7" s="10">
        <f t="shared" ref="G7:G34" si="1">ROUND(F7/C7*100,1)</f>
        <v>1.6</v>
      </c>
      <c r="H7" s="9">
        <v>5</v>
      </c>
      <c r="I7" s="10">
        <f t="shared" ref="I7:I34" si="2">ROUND(H7/C7*100,1)</f>
        <v>1</v>
      </c>
      <c r="J7" s="9">
        <v>10</v>
      </c>
      <c r="K7" s="10">
        <f t="shared" ref="K7:K34" si="3">ROUND(J7/C7*100,1)</f>
        <v>1.9</v>
      </c>
      <c r="L7" s="9">
        <v>5</v>
      </c>
      <c r="M7" s="10">
        <f t="shared" ref="M7:M34" si="4">ROUND(L7/C7*100,1)</f>
        <v>1</v>
      </c>
      <c r="N7" s="8">
        <v>514</v>
      </c>
      <c r="O7" s="9">
        <v>480</v>
      </c>
      <c r="P7" s="10">
        <f t="shared" ref="P7:P34" si="5">ROUND(O7/N7*100,1)</f>
        <v>93.4</v>
      </c>
      <c r="Q7" s="9">
        <v>10</v>
      </c>
      <c r="R7" s="46">
        <f>Q7/N7*100</f>
        <v>1.9455252918287937</v>
      </c>
      <c r="S7" s="47">
        <v>3</v>
      </c>
      <c r="T7" s="10">
        <f t="shared" ref="T7:T34" si="6">ROUND(S7/N7*100,1)</f>
        <v>0.6</v>
      </c>
      <c r="U7" s="9">
        <v>8</v>
      </c>
      <c r="V7" s="10">
        <f t="shared" ref="V7:V34" si="7">ROUND(U7/N7*100,1)</f>
        <v>1.6</v>
      </c>
      <c r="W7" s="9">
        <v>13</v>
      </c>
      <c r="X7" s="10">
        <f t="shared" ref="X7:X34" si="8">ROUND(W7/N7*100,1)</f>
        <v>2.5</v>
      </c>
      <c r="Y7" s="1"/>
    </row>
    <row r="8" spans="1:25" ht="24" customHeight="1" x14ac:dyDescent="0.25">
      <c r="A8" s="6">
        <v>2</v>
      </c>
      <c r="B8" s="7" t="s">
        <v>16</v>
      </c>
      <c r="C8" s="8">
        <f t="shared" ref="C8:C9" si="9">D8+F8+H8+J8+L8</f>
        <v>217</v>
      </c>
      <c r="D8" s="9">
        <v>58</v>
      </c>
      <c r="E8" s="10">
        <f t="shared" si="0"/>
        <v>26.7</v>
      </c>
      <c r="F8" s="9">
        <v>82</v>
      </c>
      <c r="G8" s="10">
        <f t="shared" si="1"/>
        <v>37.799999999999997</v>
      </c>
      <c r="H8" s="9">
        <v>59</v>
      </c>
      <c r="I8" s="10">
        <f t="shared" si="2"/>
        <v>27.2</v>
      </c>
      <c r="J8" s="9">
        <v>10</v>
      </c>
      <c r="K8" s="10">
        <f t="shared" si="3"/>
        <v>4.5999999999999996</v>
      </c>
      <c r="L8" s="9">
        <v>8</v>
      </c>
      <c r="M8" s="10">
        <f t="shared" si="4"/>
        <v>3.7</v>
      </c>
      <c r="N8" s="8">
        <f t="shared" ref="N8:N16" si="10">O8+Q8+S8+U8+W8</f>
        <v>203</v>
      </c>
      <c r="O8" s="9">
        <v>47</v>
      </c>
      <c r="P8" s="10">
        <f t="shared" si="5"/>
        <v>23.2</v>
      </c>
      <c r="Q8" s="9">
        <v>75</v>
      </c>
      <c r="R8" s="46">
        <f>Q8/N8*100</f>
        <v>36.945812807881772</v>
      </c>
      <c r="S8" s="47">
        <v>50</v>
      </c>
      <c r="T8" s="10">
        <f t="shared" si="6"/>
        <v>24.6</v>
      </c>
      <c r="U8" s="9">
        <v>13</v>
      </c>
      <c r="V8" s="10">
        <f t="shared" si="7"/>
        <v>6.4</v>
      </c>
      <c r="W8" s="9">
        <v>18</v>
      </c>
      <c r="X8" s="10">
        <f t="shared" si="8"/>
        <v>8.9</v>
      </c>
      <c r="Y8" s="1"/>
    </row>
    <row r="9" spans="1:25" ht="24" customHeight="1" x14ac:dyDescent="0.25">
      <c r="A9" s="6">
        <v>3</v>
      </c>
      <c r="B9" s="7" t="s">
        <v>17</v>
      </c>
      <c r="C9" s="8">
        <f t="shared" si="9"/>
        <v>119</v>
      </c>
      <c r="D9" s="9">
        <v>40</v>
      </c>
      <c r="E9" s="10">
        <f t="shared" si="0"/>
        <v>33.6</v>
      </c>
      <c r="F9" s="9">
        <v>53</v>
      </c>
      <c r="G9" s="10">
        <f t="shared" si="1"/>
        <v>44.5</v>
      </c>
      <c r="H9" s="9">
        <v>12</v>
      </c>
      <c r="I9" s="10">
        <f t="shared" si="2"/>
        <v>10.1</v>
      </c>
      <c r="J9" s="9">
        <v>9</v>
      </c>
      <c r="K9" s="10">
        <f t="shared" si="3"/>
        <v>7.6</v>
      </c>
      <c r="L9" s="9">
        <v>5</v>
      </c>
      <c r="M9" s="10">
        <f t="shared" si="4"/>
        <v>4.2</v>
      </c>
      <c r="N9" s="8">
        <f t="shared" si="10"/>
        <v>120</v>
      </c>
      <c r="O9" s="9">
        <v>39</v>
      </c>
      <c r="P9" s="10">
        <f t="shared" si="5"/>
        <v>32.5</v>
      </c>
      <c r="Q9" s="9">
        <v>38</v>
      </c>
      <c r="R9" s="46">
        <f t="shared" ref="R9:R33" si="11">Q9/N9*100</f>
        <v>31.666666666666664</v>
      </c>
      <c r="S9" s="47">
        <v>8</v>
      </c>
      <c r="T9" s="10">
        <f t="shared" si="6"/>
        <v>6.7</v>
      </c>
      <c r="U9" s="9">
        <v>6</v>
      </c>
      <c r="V9" s="10">
        <f t="shared" si="7"/>
        <v>5</v>
      </c>
      <c r="W9" s="9">
        <v>29</v>
      </c>
      <c r="X9" s="10">
        <f t="shared" si="8"/>
        <v>24.2</v>
      </c>
      <c r="Y9" s="1"/>
    </row>
    <row r="10" spans="1:25" ht="24" customHeight="1" x14ac:dyDescent="0.25">
      <c r="A10" s="6">
        <v>4</v>
      </c>
      <c r="B10" s="7" t="s">
        <v>18</v>
      </c>
      <c r="C10" s="8">
        <v>345</v>
      </c>
      <c r="D10" s="9">
        <v>180</v>
      </c>
      <c r="E10" s="10">
        <f t="shared" si="0"/>
        <v>52.2</v>
      </c>
      <c r="F10" s="9">
        <v>40</v>
      </c>
      <c r="G10" s="10">
        <f t="shared" si="1"/>
        <v>11.6</v>
      </c>
      <c r="H10" s="9">
        <v>25</v>
      </c>
      <c r="I10" s="10">
        <f t="shared" si="2"/>
        <v>7.2</v>
      </c>
      <c r="J10" s="9"/>
      <c r="K10" s="10">
        <f t="shared" si="3"/>
        <v>0</v>
      </c>
      <c r="L10" s="9">
        <v>100</v>
      </c>
      <c r="M10" s="10">
        <f t="shared" si="4"/>
        <v>29</v>
      </c>
      <c r="N10" s="8">
        <f t="shared" si="10"/>
        <v>272</v>
      </c>
      <c r="O10" s="9">
        <v>155</v>
      </c>
      <c r="P10" s="10">
        <f t="shared" si="5"/>
        <v>57</v>
      </c>
      <c r="Q10" s="9">
        <v>30</v>
      </c>
      <c r="R10" s="46">
        <f t="shared" si="11"/>
        <v>11.029411764705882</v>
      </c>
      <c r="S10" s="47">
        <v>46</v>
      </c>
      <c r="T10" s="10">
        <f t="shared" si="6"/>
        <v>16.899999999999999</v>
      </c>
      <c r="U10" s="9"/>
      <c r="V10" s="10">
        <f t="shared" si="7"/>
        <v>0</v>
      </c>
      <c r="W10" s="9">
        <v>41</v>
      </c>
      <c r="X10" s="10">
        <f t="shared" si="8"/>
        <v>15.1</v>
      </c>
      <c r="Y10" s="1"/>
    </row>
    <row r="11" spans="1:25" ht="25.5" customHeight="1" x14ac:dyDescent="0.25">
      <c r="A11" s="6">
        <v>5</v>
      </c>
      <c r="B11" s="7" t="s">
        <v>19</v>
      </c>
      <c r="C11" s="8">
        <f t="shared" ref="C11:C16" si="12">D11+F11+H11+J11+L11</f>
        <v>269</v>
      </c>
      <c r="D11" s="9">
        <v>269</v>
      </c>
      <c r="E11" s="10">
        <f t="shared" si="0"/>
        <v>100</v>
      </c>
      <c r="F11" s="9">
        <v>0</v>
      </c>
      <c r="G11" s="10">
        <f t="shared" si="1"/>
        <v>0</v>
      </c>
      <c r="H11" s="9">
        <v>0</v>
      </c>
      <c r="I11" s="10">
        <f t="shared" si="2"/>
        <v>0</v>
      </c>
      <c r="J11" s="9">
        <v>0</v>
      </c>
      <c r="K11" s="10">
        <f t="shared" si="3"/>
        <v>0</v>
      </c>
      <c r="L11" s="9">
        <v>0</v>
      </c>
      <c r="M11" s="10">
        <f t="shared" si="4"/>
        <v>0</v>
      </c>
      <c r="N11" s="8">
        <f t="shared" si="10"/>
        <v>309</v>
      </c>
      <c r="O11" s="9">
        <v>309</v>
      </c>
      <c r="P11" s="10">
        <f t="shared" si="5"/>
        <v>100</v>
      </c>
      <c r="Q11" s="9">
        <v>0</v>
      </c>
      <c r="R11" s="46">
        <f t="shared" si="11"/>
        <v>0</v>
      </c>
      <c r="S11" s="47">
        <v>0</v>
      </c>
      <c r="T11" s="10">
        <f t="shared" si="6"/>
        <v>0</v>
      </c>
      <c r="U11" s="9">
        <v>0</v>
      </c>
      <c r="V11" s="10">
        <f t="shared" si="7"/>
        <v>0</v>
      </c>
      <c r="W11" s="9">
        <v>0</v>
      </c>
      <c r="X11" s="10">
        <f t="shared" si="8"/>
        <v>0</v>
      </c>
      <c r="Y11" s="1"/>
    </row>
    <row r="12" spans="1:25" ht="24" customHeight="1" x14ac:dyDescent="0.25">
      <c r="A12" s="6">
        <v>6</v>
      </c>
      <c r="B12" s="7" t="s">
        <v>20</v>
      </c>
      <c r="C12" s="8">
        <f t="shared" si="12"/>
        <v>69</v>
      </c>
      <c r="D12" s="9">
        <v>18</v>
      </c>
      <c r="E12" s="10">
        <f t="shared" si="0"/>
        <v>26.1</v>
      </c>
      <c r="F12" s="9">
        <v>14</v>
      </c>
      <c r="G12" s="10">
        <f t="shared" si="1"/>
        <v>20.3</v>
      </c>
      <c r="H12" s="9">
        <v>17</v>
      </c>
      <c r="I12" s="10">
        <f t="shared" si="2"/>
        <v>24.6</v>
      </c>
      <c r="J12" s="9">
        <v>11</v>
      </c>
      <c r="K12" s="10">
        <f t="shared" si="3"/>
        <v>15.9</v>
      </c>
      <c r="L12" s="9">
        <v>9</v>
      </c>
      <c r="M12" s="10">
        <f t="shared" si="4"/>
        <v>13</v>
      </c>
      <c r="N12" s="8">
        <f t="shared" si="10"/>
        <v>76</v>
      </c>
      <c r="O12" s="9">
        <v>23</v>
      </c>
      <c r="P12" s="10">
        <f t="shared" si="5"/>
        <v>30.3</v>
      </c>
      <c r="Q12" s="9">
        <v>18</v>
      </c>
      <c r="R12" s="46">
        <f t="shared" si="11"/>
        <v>23.684210526315788</v>
      </c>
      <c r="S12" s="47">
        <v>13</v>
      </c>
      <c r="T12" s="10">
        <f t="shared" si="6"/>
        <v>17.100000000000001</v>
      </c>
      <c r="U12" s="9">
        <v>10</v>
      </c>
      <c r="V12" s="10">
        <f t="shared" si="7"/>
        <v>13.2</v>
      </c>
      <c r="W12" s="9">
        <v>12</v>
      </c>
      <c r="X12" s="10">
        <f t="shared" si="8"/>
        <v>15.8</v>
      </c>
      <c r="Y12" s="1"/>
    </row>
    <row r="13" spans="1:25" ht="24" customHeight="1" x14ac:dyDescent="0.25">
      <c r="A13" s="6">
        <v>7</v>
      </c>
      <c r="B13" s="7" t="s">
        <v>21</v>
      </c>
      <c r="C13" s="11">
        <f t="shared" si="12"/>
        <v>168</v>
      </c>
      <c r="D13" s="12">
        <v>62</v>
      </c>
      <c r="E13" s="10">
        <f t="shared" si="0"/>
        <v>36.9</v>
      </c>
      <c r="F13" s="9">
        <v>4</v>
      </c>
      <c r="G13" s="10">
        <f t="shared" si="1"/>
        <v>2.4</v>
      </c>
      <c r="H13" s="9">
        <v>40</v>
      </c>
      <c r="I13" s="10">
        <f t="shared" si="2"/>
        <v>23.8</v>
      </c>
      <c r="J13" s="9">
        <v>0</v>
      </c>
      <c r="K13" s="10">
        <f t="shared" si="3"/>
        <v>0</v>
      </c>
      <c r="L13" s="9">
        <v>62</v>
      </c>
      <c r="M13" s="10">
        <f t="shared" si="4"/>
        <v>36.9</v>
      </c>
      <c r="N13" s="8">
        <f t="shared" si="10"/>
        <v>181</v>
      </c>
      <c r="O13" s="9">
        <v>43</v>
      </c>
      <c r="P13" s="10">
        <f t="shared" si="5"/>
        <v>23.8</v>
      </c>
      <c r="Q13" s="9">
        <v>7</v>
      </c>
      <c r="R13" s="46">
        <f t="shared" si="11"/>
        <v>3.867403314917127</v>
      </c>
      <c r="S13" s="47">
        <v>60</v>
      </c>
      <c r="T13" s="10">
        <f t="shared" si="6"/>
        <v>33.1</v>
      </c>
      <c r="U13" s="9">
        <v>0</v>
      </c>
      <c r="V13" s="10">
        <f t="shared" si="7"/>
        <v>0</v>
      </c>
      <c r="W13" s="9">
        <v>71</v>
      </c>
      <c r="X13" s="10">
        <f t="shared" si="8"/>
        <v>39.200000000000003</v>
      </c>
      <c r="Y13" s="1"/>
    </row>
    <row r="14" spans="1:25" ht="24" customHeight="1" x14ac:dyDescent="0.25">
      <c r="A14" s="6">
        <v>8</v>
      </c>
      <c r="B14" s="13" t="s">
        <v>22</v>
      </c>
      <c r="C14" s="14">
        <f t="shared" si="12"/>
        <v>159</v>
      </c>
      <c r="D14" s="15">
        <v>75</v>
      </c>
      <c r="E14" s="28">
        <f t="shared" si="0"/>
        <v>47.2</v>
      </c>
      <c r="F14" s="9">
        <v>46</v>
      </c>
      <c r="G14" s="10">
        <f t="shared" si="1"/>
        <v>28.9</v>
      </c>
      <c r="H14" s="9">
        <v>25</v>
      </c>
      <c r="I14" s="10">
        <f t="shared" si="2"/>
        <v>15.7</v>
      </c>
      <c r="J14" s="9">
        <v>10</v>
      </c>
      <c r="K14" s="10">
        <f t="shared" si="3"/>
        <v>6.3</v>
      </c>
      <c r="L14" s="9">
        <v>3</v>
      </c>
      <c r="M14" s="10">
        <f t="shared" si="4"/>
        <v>1.9</v>
      </c>
      <c r="N14" s="8">
        <f t="shared" si="10"/>
        <v>161</v>
      </c>
      <c r="O14" s="9">
        <v>58</v>
      </c>
      <c r="P14" s="10">
        <f t="shared" si="5"/>
        <v>36</v>
      </c>
      <c r="Q14" s="9">
        <v>42</v>
      </c>
      <c r="R14" s="46">
        <f t="shared" si="11"/>
        <v>26.086956521739129</v>
      </c>
      <c r="S14" s="47">
        <v>25</v>
      </c>
      <c r="T14" s="10">
        <f t="shared" si="6"/>
        <v>15.5</v>
      </c>
      <c r="U14" s="9">
        <v>15</v>
      </c>
      <c r="V14" s="10">
        <f t="shared" si="7"/>
        <v>9.3000000000000007</v>
      </c>
      <c r="W14" s="9">
        <v>21</v>
      </c>
      <c r="X14" s="10">
        <f t="shared" si="8"/>
        <v>13</v>
      </c>
      <c r="Y14" s="1"/>
    </row>
    <row r="15" spans="1:25" ht="24" customHeight="1" x14ac:dyDescent="0.25">
      <c r="A15" s="6">
        <v>9</v>
      </c>
      <c r="B15" s="13" t="s">
        <v>23</v>
      </c>
      <c r="C15" s="45">
        <v>134</v>
      </c>
      <c r="D15" s="15">
        <v>32</v>
      </c>
      <c r="E15" s="28">
        <f t="shared" si="0"/>
        <v>23.9</v>
      </c>
      <c r="F15" s="9">
        <v>41</v>
      </c>
      <c r="G15" s="10">
        <f t="shared" si="1"/>
        <v>30.6</v>
      </c>
      <c r="H15" s="9">
        <v>27</v>
      </c>
      <c r="I15" s="10">
        <f t="shared" si="2"/>
        <v>20.100000000000001</v>
      </c>
      <c r="J15" s="9">
        <v>7</v>
      </c>
      <c r="K15" s="10">
        <f t="shared" si="3"/>
        <v>5.2</v>
      </c>
      <c r="L15" s="9">
        <v>27</v>
      </c>
      <c r="M15" s="10">
        <f t="shared" si="4"/>
        <v>20.100000000000001</v>
      </c>
      <c r="N15" s="8">
        <f t="shared" si="10"/>
        <v>146</v>
      </c>
      <c r="O15" s="9">
        <v>41</v>
      </c>
      <c r="P15" s="10">
        <f t="shared" si="5"/>
        <v>28.1</v>
      </c>
      <c r="Q15" s="9">
        <v>42</v>
      </c>
      <c r="R15" s="46">
        <f t="shared" si="11"/>
        <v>28.767123287671232</v>
      </c>
      <c r="S15" s="47">
        <v>37</v>
      </c>
      <c r="T15" s="10">
        <f t="shared" si="6"/>
        <v>25.3</v>
      </c>
      <c r="U15" s="9">
        <v>4</v>
      </c>
      <c r="V15" s="10">
        <f t="shared" si="7"/>
        <v>2.7</v>
      </c>
      <c r="W15" s="9">
        <v>22</v>
      </c>
      <c r="X15" s="10">
        <f t="shared" si="8"/>
        <v>15.1</v>
      </c>
      <c r="Y15" s="1"/>
    </row>
    <row r="16" spans="1:25" ht="24" customHeight="1" x14ac:dyDescent="0.25">
      <c r="A16" s="6">
        <v>10</v>
      </c>
      <c r="B16" s="7" t="s">
        <v>24</v>
      </c>
      <c r="C16" s="16">
        <f t="shared" si="12"/>
        <v>331</v>
      </c>
      <c r="D16" s="17">
        <v>196</v>
      </c>
      <c r="E16" s="10">
        <f t="shared" si="0"/>
        <v>59.2</v>
      </c>
      <c r="F16" s="9">
        <v>43</v>
      </c>
      <c r="G16" s="10">
        <f t="shared" si="1"/>
        <v>13</v>
      </c>
      <c r="H16" s="9">
        <v>55</v>
      </c>
      <c r="I16" s="10">
        <f t="shared" si="2"/>
        <v>16.600000000000001</v>
      </c>
      <c r="J16" s="9">
        <v>26</v>
      </c>
      <c r="K16" s="10">
        <f t="shared" si="3"/>
        <v>7.9</v>
      </c>
      <c r="L16" s="9">
        <v>11</v>
      </c>
      <c r="M16" s="10">
        <f t="shared" si="4"/>
        <v>3.3</v>
      </c>
      <c r="N16" s="8">
        <f t="shared" si="10"/>
        <v>270</v>
      </c>
      <c r="O16" s="44">
        <v>166</v>
      </c>
      <c r="P16" s="10">
        <f t="shared" si="5"/>
        <v>61.5</v>
      </c>
      <c r="Q16" s="9">
        <v>43</v>
      </c>
      <c r="R16" s="46">
        <f t="shared" si="11"/>
        <v>15.925925925925927</v>
      </c>
      <c r="S16" s="47">
        <v>21</v>
      </c>
      <c r="T16" s="10">
        <f t="shared" si="6"/>
        <v>7.8</v>
      </c>
      <c r="U16" s="9">
        <v>14</v>
      </c>
      <c r="V16" s="10">
        <f t="shared" si="7"/>
        <v>5.2</v>
      </c>
      <c r="W16" s="9">
        <v>26</v>
      </c>
      <c r="X16" s="10">
        <f t="shared" si="8"/>
        <v>9.6</v>
      </c>
      <c r="Y16" s="1"/>
    </row>
    <row r="17" spans="1:25" ht="24" customHeight="1" x14ac:dyDescent="0.25">
      <c r="A17" s="6">
        <v>11</v>
      </c>
      <c r="B17" s="7" t="s">
        <v>25</v>
      </c>
      <c r="C17" s="8">
        <v>153</v>
      </c>
      <c r="D17" s="9">
        <v>85</v>
      </c>
      <c r="E17" s="10">
        <f t="shared" si="0"/>
        <v>55.6</v>
      </c>
      <c r="F17" s="9">
        <v>20</v>
      </c>
      <c r="G17" s="10">
        <f t="shared" si="1"/>
        <v>13.1</v>
      </c>
      <c r="H17" s="9">
        <v>15</v>
      </c>
      <c r="I17" s="10">
        <f t="shared" si="2"/>
        <v>9.8000000000000007</v>
      </c>
      <c r="J17" s="9"/>
      <c r="K17" s="10">
        <f t="shared" si="3"/>
        <v>0</v>
      </c>
      <c r="L17" s="9">
        <v>33</v>
      </c>
      <c r="M17" s="10">
        <f t="shared" si="4"/>
        <v>21.6</v>
      </c>
      <c r="N17" s="8">
        <v>158</v>
      </c>
      <c r="O17" s="9">
        <v>92</v>
      </c>
      <c r="P17" s="10">
        <f t="shared" si="5"/>
        <v>58.2</v>
      </c>
      <c r="Q17" s="9">
        <v>23</v>
      </c>
      <c r="R17" s="46">
        <f t="shared" si="11"/>
        <v>14.556962025316455</v>
      </c>
      <c r="S17" s="47">
        <v>15</v>
      </c>
      <c r="T17" s="10">
        <f t="shared" si="6"/>
        <v>9.5</v>
      </c>
      <c r="U17" s="9">
        <v>9</v>
      </c>
      <c r="V17" s="10">
        <f t="shared" si="7"/>
        <v>5.7</v>
      </c>
      <c r="W17" s="9">
        <v>19</v>
      </c>
      <c r="X17" s="10">
        <f t="shared" si="8"/>
        <v>12</v>
      </c>
      <c r="Y17" s="1"/>
    </row>
    <row r="18" spans="1:25" ht="24" customHeight="1" x14ac:dyDescent="0.25">
      <c r="A18" s="6">
        <v>12</v>
      </c>
      <c r="B18" s="7" t="s">
        <v>26</v>
      </c>
      <c r="C18" s="8">
        <v>75</v>
      </c>
      <c r="D18" s="9">
        <v>30</v>
      </c>
      <c r="E18" s="10">
        <f t="shared" si="0"/>
        <v>40</v>
      </c>
      <c r="F18" s="9">
        <v>5</v>
      </c>
      <c r="G18" s="10">
        <f t="shared" si="1"/>
        <v>6.7</v>
      </c>
      <c r="H18" s="9">
        <v>20</v>
      </c>
      <c r="I18" s="10">
        <f t="shared" si="2"/>
        <v>26.7</v>
      </c>
      <c r="J18" s="9">
        <v>10</v>
      </c>
      <c r="K18" s="10">
        <f t="shared" si="3"/>
        <v>13.3</v>
      </c>
      <c r="L18" s="9">
        <v>10</v>
      </c>
      <c r="M18" s="10">
        <f t="shared" si="4"/>
        <v>13.3</v>
      </c>
      <c r="N18" s="8">
        <f t="shared" ref="N18:N19" si="13">O18+Q18+S18+U18+W18</f>
        <v>81</v>
      </c>
      <c r="O18" s="9">
        <v>39</v>
      </c>
      <c r="P18" s="10">
        <f t="shared" si="5"/>
        <v>48.1</v>
      </c>
      <c r="Q18" s="9">
        <v>7</v>
      </c>
      <c r="R18" s="46">
        <f t="shared" si="11"/>
        <v>8.6419753086419746</v>
      </c>
      <c r="S18" s="47">
        <v>20</v>
      </c>
      <c r="T18" s="10">
        <f t="shared" si="6"/>
        <v>24.7</v>
      </c>
      <c r="U18" s="9">
        <v>10</v>
      </c>
      <c r="V18" s="10">
        <f t="shared" si="7"/>
        <v>12.3</v>
      </c>
      <c r="W18" s="9">
        <v>5</v>
      </c>
      <c r="X18" s="10">
        <f t="shared" si="8"/>
        <v>6.2</v>
      </c>
      <c r="Y18" s="1"/>
    </row>
    <row r="19" spans="1:25" ht="28.5" customHeight="1" x14ac:dyDescent="0.25">
      <c r="A19" s="36">
        <v>13</v>
      </c>
      <c r="B19" s="37" t="s">
        <v>27</v>
      </c>
      <c r="C19" s="38">
        <f>D19+F19+H19+J19+L19</f>
        <v>56</v>
      </c>
      <c r="D19" s="39">
        <v>26</v>
      </c>
      <c r="E19" s="40">
        <f t="shared" si="0"/>
        <v>46.4</v>
      </c>
      <c r="F19" s="39">
        <v>5</v>
      </c>
      <c r="G19" s="40">
        <f t="shared" si="1"/>
        <v>8.9</v>
      </c>
      <c r="H19" s="39">
        <v>11</v>
      </c>
      <c r="I19" s="40">
        <f t="shared" si="2"/>
        <v>19.600000000000001</v>
      </c>
      <c r="J19" s="39">
        <v>4</v>
      </c>
      <c r="K19" s="40">
        <f t="shared" si="3"/>
        <v>7.1</v>
      </c>
      <c r="L19" s="39">
        <v>10</v>
      </c>
      <c r="M19" s="40">
        <f t="shared" si="4"/>
        <v>17.899999999999999</v>
      </c>
      <c r="N19" s="38">
        <f t="shared" si="13"/>
        <v>54</v>
      </c>
      <c r="O19" s="39">
        <v>21</v>
      </c>
      <c r="P19" s="40">
        <f t="shared" si="5"/>
        <v>38.9</v>
      </c>
      <c r="Q19" s="39">
        <v>15</v>
      </c>
      <c r="R19" s="46">
        <f t="shared" si="11"/>
        <v>27.777777777777779</v>
      </c>
      <c r="S19" s="48">
        <v>5</v>
      </c>
      <c r="T19" s="40">
        <f t="shared" si="6"/>
        <v>9.3000000000000007</v>
      </c>
      <c r="U19" s="39">
        <v>3</v>
      </c>
      <c r="V19" s="40">
        <f t="shared" si="7"/>
        <v>5.6</v>
      </c>
      <c r="W19" s="39">
        <v>10</v>
      </c>
      <c r="X19" s="40">
        <f t="shared" si="8"/>
        <v>18.5</v>
      </c>
      <c r="Y19" s="1"/>
    </row>
    <row r="20" spans="1:25" ht="29.25" customHeight="1" x14ac:dyDescent="0.25">
      <c r="A20" s="31">
        <v>14</v>
      </c>
      <c r="B20" s="32" t="s">
        <v>28</v>
      </c>
      <c r="C20" s="33">
        <v>110</v>
      </c>
      <c r="D20" s="23">
        <v>33</v>
      </c>
      <c r="E20" s="34">
        <f t="shared" si="0"/>
        <v>30</v>
      </c>
      <c r="F20" s="23">
        <v>22</v>
      </c>
      <c r="G20" s="34">
        <f t="shared" si="1"/>
        <v>20</v>
      </c>
      <c r="H20" s="23">
        <v>19</v>
      </c>
      <c r="I20" s="34">
        <f t="shared" si="2"/>
        <v>17.3</v>
      </c>
      <c r="J20" s="23"/>
      <c r="K20" s="34">
        <f t="shared" si="3"/>
        <v>0</v>
      </c>
      <c r="L20" s="23">
        <v>36</v>
      </c>
      <c r="M20" s="34">
        <f t="shared" si="4"/>
        <v>32.700000000000003</v>
      </c>
      <c r="N20" s="33">
        <v>118</v>
      </c>
      <c r="O20" s="23">
        <v>35</v>
      </c>
      <c r="P20" s="34">
        <f t="shared" si="5"/>
        <v>29.7</v>
      </c>
      <c r="Q20" s="23">
        <v>26</v>
      </c>
      <c r="R20" s="46">
        <f t="shared" si="11"/>
        <v>22.033898305084744</v>
      </c>
      <c r="S20" s="49">
        <v>18</v>
      </c>
      <c r="T20" s="35">
        <f t="shared" si="6"/>
        <v>15.3</v>
      </c>
      <c r="U20" s="23"/>
      <c r="V20" s="35">
        <f t="shared" si="7"/>
        <v>0</v>
      </c>
      <c r="W20" s="23">
        <v>39</v>
      </c>
      <c r="X20" s="35">
        <f t="shared" si="8"/>
        <v>33.1</v>
      </c>
      <c r="Y20" s="1"/>
    </row>
    <row r="21" spans="1:25" ht="33.75" customHeight="1" x14ac:dyDescent="0.25">
      <c r="A21" s="19">
        <v>15</v>
      </c>
      <c r="B21" s="20" t="s">
        <v>29</v>
      </c>
      <c r="C21" s="14">
        <f t="shared" ref="C21:C24" si="14">D21+F21+H21+J21+L21</f>
        <v>276</v>
      </c>
      <c r="D21" s="15">
        <v>179</v>
      </c>
      <c r="E21" s="21">
        <f t="shared" si="0"/>
        <v>64.900000000000006</v>
      </c>
      <c r="F21" s="15">
        <v>41</v>
      </c>
      <c r="G21" s="21">
        <f t="shared" si="1"/>
        <v>14.9</v>
      </c>
      <c r="H21" s="15">
        <v>13</v>
      </c>
      <c r="I21" s="21">
        <f t="shared" si="2"/>
        <v>4.7</v>
      </c>
      <c r="J21" s="15">
        <v>11</v>
      </c>
      <c r="K21" s="21">
        <f t="shared" si="3"/>
        <v>4</v>
      </c>
      <c r="L21" s="15">
        <v>32</v>
      </c>
      <c r="M21" s="21">
        <f t="shared" si="4"/>
        <v>11.6</v>
      </c>
      <c r="N21" s="14">
        <f t="shared" ref="N21:N24" si="15">O21+Q21+S21+U21+W21</f>
        <v>271</v>
      </c>
      <c r="O21" s="15">
        <v>176</v>
      </c>
      <c r="P21" s="21">
        <f t="shared" si="5"/>
        <v>64.900000000000006</v>
      </c>
      <c r="Q21" s="15">
        <v>40</v>
      </c>
      <c r="R21" s="46">
        <f t="shared" si="11"/>
        <v>14.760147601476014</v>
      </c>
      <c r="S21" s="50">
        <v>14</v>
      </c>
      <c r="T21" s="10">
        <f t="shared" si="6"/>
        <v>5.2</v>
      </c>
      <c r="U21" s="15">
        <v>13</v>
      </c>
      <c r="V21" s="10">
        <f t="shared" si="7"/>
        <v>4.8</v>
      </c>
      <c r="W21" s="15">
        <v>28</v>
      </c>
      <c r="X21" s="10">
        <f t="shared" si="8"/>
        <v>10.3</v>
      </c>
      <c r="Y21" s="1"/>
    </row>
    <row r="22" spans="1:25" ht="24" customHeight="1" x14ac:dyDescent="0.25">
      <c r="A22" s="6">
        <v>16</v>
      </c>
      <c r="B22" s="22" t="s">
        <v>30</v>
      </c>
      <c r="C22" s="24">
        <v>74</v>
      </c>
      <c r="D22" s="23">
        <v>28</v>
      </c>
      <c r="E22" s="25">
        <f t="shared" si="0"/>
        <v>37.799999999999997</v>
      </c>
      <c r="F22" s="17">
        <v>9</v>
      </c>
      <c r="G22" s="35">
        <f t="shared" si="1"/>
        <v>12.2</v>
      </c>
      <c r="H22" s="17">
        <v>2</v>
      </c>
      <c r="I22" s="35">
        <f t="shared" si="2"/>
        <v>2.7</v>
      </c>
      <c r="J22" s="17">
        <v>3</v>
      </c>
      <c r="K22" s="35">
        <f t="shared" si="3"/>
        <v>4.0999999999999996</v>
      </c>
      <c r="L22" s="17">
        <v>32</v>
      </c>
      <c r="M22" s="35">
        <f t="shared" si="4"/>
        <v>43.2</v>
      </c>
      <c r="N22" s="24">
        <v>112</v>
      </c>
      <c r="O22" s="23">
        <v>43</v>
      </c>
      <c r="P22" s="25">
        <f t="shared" si="5"/>
        <v>38.4</v>
      </c>
      <c r="Q22" s="17">
        <v>14</v>
      </c>
      <c r="R22" s="46">
        <f t="shared" si="11"/>
        <v>12.5</v>
      </c>
      <c r="S22" s="51">
        <v>5</v>
      </c>
      <c r="T22" s="10">
        <f t="shared" si="6"/>
        <v>4.5</v>
      </c>
      <c r="U22" s="17">
        <v>7</v>
      </c>
      <c r="V22" s="10">
        <f t="shared" si="7"/>
        <v>6.3</v>
      </c>
      <c r="W22" s="17">
        <v>43</v>
      </c>
      <c r="X22" s="10">
        <f t="shared" si="8"/>
        <v>38.4</v>
      </c>
      <c r="Y22" s="1"/>
    </row>
    <row r="23" spans="1:25" ht="32.25" customHeight="1" x14ac:dyDescent="0.25">
      <c r="A23" s="6">
        <v>17</v>
      </c>
      <c r="B23" s="7" t="s">
        <v>31</v>
      </c>
      <c r="C23" s="26">
        <f t="shared" si="14"/>
        <v>44</v>
      </c>
      <c r="D23" s="27">
        <v>10</v>
      </c>
      <c r="E23" s="10">
        <f t="shared" si="0"/>
        <v>22.7</v>
      </c>
      <c r="F23" s="9">
        <v>3</v>
      </c>
      <c r="G23" s="10">
        <f t="shared" si="1"/>
        <v>6.8</v>
      </c>
      <c r="H23" s="9">
        <v>0</v>
      </c>
      <c r="I23" s="10">
        <f t="shared" si="2"/>
        <v>0</v>
      </c>
      <c r="J23" s="9">
        <v>0</v>
      </c>
      <c r="K23" s="10">
        <f t="shared" si="3"/>
        <v>0</v>
      </c>
      <c r="L23" s="9">
        <v>31</v>
      </c>
      <c r="M23" s="10">
        <f t="shared" si="4"/>
        <v>70.5</v>
      </c>
      <c r="N23" s="26">
        <f t="shared" si="15"/>
        <v>60</v>
      </c>
      <c r="O23" s="27">
        <v>19</v>
      </c>
      <c r="P23" s="10">
        <f t="shared" si="5"/>
        <v>31.7</v>
      </c>
      <c r="Q23" s="9">
        <v>4</v>
      </c>
      <c r="R23" s="46">
        <f t="shared" si="11"/>
        <v>6.666666666666667</v>
      </c>
      <c r="S23" s="47">
        <v>0</v>
      </c>
      <c r="T23" s="10">
        <f t="shared" si="6"/>
        <v>0</v>
      </c>
      <c r="U23" s="9">
        <v>12</v>
      </c>
      <c r="V23" s="10">
        <f t="shared" si="7"/>
        <v>20</v>
      </c>
      <c r="W23" s="9">
        <v>25</v>
      </c>
      <c r="X23" s="10">
        <f t="shared" si="8"/>
        <v>41.7</v>
      </c>
      <c r="Y23" s="1"/>
    </row>
    <row r="24" spans="1:25" ht="18.75" customHeight="1" x14ac:dyDescent="0.25">
      <c r="A24" s="6">
        <v>18</v>
      </c>
      <c r="B24" s="13" t="s">
        <v>32</v>
      </c>
      <c r="C24" s="14">
        <f t="shared" si="14"/>
        <v>71</v>
      </c>
      <c r="D24" s="15">
        <v>19</v>
      </c>
      <c r="E24" s="28">
        <f t="shared" si="0"/>
        <v>26.8</v>
      </c>
      <c r="F24" s="9">
        <v>9</v>
      </c>
      <c r="G24" s="10">
        <f t="shared" si="1"/>
        <v>12.7</v>
      </c>
      <c r="H24" s="9"/>
      <c r="I24" s="10">
        <f t="shared" si="2"/>
        <v>0</v>
      </c>
      <c r="J24" s="9"/>
      <c r="K24" s="10">
        <f t="shared" si="3"/>
        <v>0</v>
      </c>
      <c r="L24" s="9">
        <v>43</v>
      </c>
      <c r="M24" s="10">
        <f t="shared" si="4"/>
        <v>60.6</v>
      </c>
      <c r="N24" s="14">
        <f t="shared" si="15"/>
        <v>95</v>
      </c>
      <c r="O24" s="15">
        <v>41</v>
      </c>
      <c r="P24" s="28">
        <f t="shared" si="5"/>
        <v>43.2</v>
      </c>
      <c r="Q24" s="9">
        <v>18</v>
      </c>
      <c r="R24" s="46">
        <f t="shared" si="11"/>
        <v>18.947368421052634</v>
      </c>
      <c r="S24" s="47"/>
      <c r="T24" s="10">
        <f t="shared" si="6"/>
        <v>0</v>
      </c>
      <c r="U24" s="9"/>
      <c r="V24" s="10">
        <f t="shared" si="7"/>
        <v>0</v>
      </c>
      <c r="W24" s="9">
        <v>36</v>
      </c>
      <c r="X24" s="10">
        <f t="shared" si="8"/>
        <v>37.9</v>
      </c>
      <c r="Y24" s="1"/>
    </row>
    <row r="25" spans="1:25" ht="26.25" customHeight="1" x14ac:dyDescent="0.25">
      <c r="A25" s="6">
        <v>19</v>
      </c>
      <c r="B25" s="13" t="s">
        <v>33</v>
      </c>
      <c r="C25" s="45">
        <v>22</v>
      </c>
      <c r="D25" s="15">
        <v>6</v>
      </c>
      <c r="E25" s="28">
        <f t="shared" si="0"/>
        <v>27.3</v>
      </c>
      <c r="F25" s="9">
        <v>3</v>
      </c>
      <c r="G25" s="10">
        <f t="shared" si="1"/>
        <v>13.6</v>
      </c>
      <c r="H25" s="9">
        <v>7</v>
      </c>
      <c r="I25" s="10">
        <f t="shared" si="2"/>
        <v>31.8</v>
      </c>
      <c r="J25" s="9">
        <v>0</v>
      </c>
      <c r="K25" s="10">
        <f t="shared" si="3"/>
        <v>0</v>
      </c>
      <c r="L25" s="9">
        <v>6</v>
      </c>
      <c r="M25" s="10">
        <f t="shared" si="4"/>
        <v>27.3</v>
      </c>
      <c r="N25" s="45">
        <v>16</v>
      </c>
      <c r="O25" s="15">
        <v>1</v>
      </c>
      <c r="P25" s="28">
        <f t="shared" si="5"/>
        <v>6.3</v>
      </c>
      <c r="Q25" s="9">
        <v>3</v>
      </c>
      <c r="R25" s="46">
        <f t="shared" si="11"/>
        <v>18.75</v>
      </c>
      <c r="S25" s="47">
        <v>7</v>
      </c>
      <c r="T25" s="10">
        <f t="shared" si="6"/>
        <v>43.8</v>
      </c>
      <c r="U25" s="9">
        <v>0</v>
      </c>
      <c r="V25" s="10">
        <f t="shared" si="7"/>
        <v>0</v>
      </c>
      <c r="W25" s="9">
        <v>5</v>
      </c>
      <c r="X25" s="10">
        <f t="shared" si="8"/>
        <v>31.3</v>
      </c>
      <c r="Y25" s="1"/>
    </row>
    <row r="26" spans="1:25" ht="24" customHeight="1" x14ac:dyDescent="0.25">
      <c r="A26" s="6">
        <v>20</v>
      </c>
      <c r="B26" s="13" t="s">
        <v>34</v>
      </c>
      <c r="C26" s="45">
        <v>106</v>
      </c>
      <c r="D26" s="15">
        <v>26</v>
      </c>
      <c r="E26" s="28">
        <f t="shared" si="0"/>
        <v>24.5</v>
      </c>
      <c r="F26" s="9">
        <v>12</v>
      </c>
      <c r="G26" s="10">
        <f t="shared" si="1"/>
        <v>11.3</v>
      </c>
      <c r="H26" s="9">
        <v>10</v>
      </c>
      <c r="I26" s="10">
        <f t="shared" si="2"/>
        <v>9.4</v>
      </c>
      <c r="J26" s="9">
        <v>0</v>
      </c>
      <c r="K26" s="10">
        <f t="shared" si="3"/>
        <v>0</v>
      </c>
      <c r="L26" s="9">
        <v>58</v>
      </c>
      <c r="M26" s="10">
        <f t="shared" si="4"/>
        <v>54.7</v>
      </c>
      <c r="N26" s="45">
        <v>93</v>
      </c>
      <c r="O26" s="15">
        <v>25</v>
      </c>
      <c r="P26" s="28">
        <f t="shared" si="5"/>
        <v>26.9</v>
      </c>
      <c r="Q26" s="9">
        <v>12</v>
      </c>
      <c r="R26" s="46">
        <f t="shared" si="11"/>
        <v>12.903225806451612</v>
      </c>
      <c r="S26" s="47">
        <v>8</v>
      </c>
      <c r="T26" s="10">
        <f t="shared" si="6"/>
        <v>8.6</v>
      </c>
      <c r="U26" s="9">
        <v>0</v>
      </c>
      <c r="V26" s="10">
        <f t="shared" si="7"/>
        <v>0</v>
      </c>
      <c r="W26" s="9">
        <v>48</v>
      </c>
      <c r="X26" s="10">
        <f t="shared" si="8"/>
        <v>51.6</v>
      </c>
      <c r="Y26" s="1"/>
    </row>
    <row r="27" spans="1:25" ht="24" customHeight="1" x14ac:dyDescent="0.25">
      <c r="A27" s="6">
        <v>21</v>
      </c>
      <c r="B27" s="7" t="s">
        <v>35</v>
      </c>
      <c r="C27" s="16">
        <v>63</v>
      </c>
      <c r="D27" s="29">
        <v>25</v>
      </c>
      <c r="E27" s="10">
        <f t="shared" si="0"/>
        <v>39.700000000000003</v>
      </c>
      <c r="F27" s="9">
        <v>15</v>
      </c>
      <c r="G27" s="10">
        <f t="shared" si="1"/>
        <v>23.8</v>
      </c>
      <c r="H27" s="9">
        <v>0</v>
      </c>
      <c r="I27" s="10">
        <f t="shared" si="2"/>
        <v>0</v>
      </c>
      <c r="J27" s="9">
        <v>0</v>
      </c>
      <c r="K27" s="10">
        <f t="shared" si="3"/>
        <v>0</v>
      </c>
      <c r="L27" s="9">
        <v>23</v>
      </c>
      <c r="M27" s="10">
        <f t="shared" si="4"/>
        <v>36.5</v>
      </c>
      <c r="N27" s="16">
        <v>58</v>
      </c>
      <c r="O27" s="17">
        <v>25</v>
      </c>
      <c r="P27" s="10">
        <f t="shared" si="5"/>
        <v>43.1</v>
      </c>
      <c r="Q27" s="9">
        <v>17</v>
      </c>
      <c r="R27" s="46">
        <f t="shared" si="11"/>
        <v>29.310344827586203</v>
      </c>
      <c r="S27" s="47"/>
      <c r="T27" s="10">
        <f t="shared" si="6"/>
        <v>0</v>
      </c>
      <c r="U27" s="9"/>
      <c r="V27" s="10">
        <f t="shared" si="7"/>
        <v>0</v>
      </c>
      <c r="W27" s="9">
        <v>16</v>
      </c>
      <c r="X27" s="10">
        <f t="shared" si="8"/>
        <v>27.6</v>
      </c>
      <c r="Y27" s="1"/>
    </row>
    <row r="28" spans="1:25" ht="24" customHeight="1" x14ac:dyDescent="0.25">
      <c r="A28" s="6">
        <v>22</v>
      </c>
      <c r="B28" s="7" t="s">
        <v>36</v>
      </c>
      <c r="C28" s="8">
        <f t="shared" ref="C28:C32" si="16">D28+F28+H28+J28+L28</f>
        <v>58</v>
      </c>
      <c r="D28" s="7">
        <v>14</v>
      </c>
      <c r="E28" s="10">
        <f t="shared" si="0"/>
        <v>24.1</v>
      </c>
      <c r="F28" s="9">
        <v>25</v>
      </c>
      <c r="G28" s="10">
        <f t="shared" si="1"/>
        <v>43.1</v>
      </c>
      <c r="H28" s="9">
        <v>9</v>
      </c>
      <c r="I28" s="10">
        <f t="shared" si="2"/>
        <v>15.5</v>
      </c>
      <c r="J28" s="9">
        <v>0</v>
      </c>
      <c r="K28" s="10">
        <f t="shared" si="3"/>
        <v>0</v>
      </c>
      <c r="L28" s="9">
        <v>10</v>
      </c>
      <c r="M28" s="10">
        <f t="shared" si="4"/>
        <v>17.2</v>
      </c>
      <c r="N28" s="8">
        <f t="shared" ref="N28:N33" si="17">O28+Q28+S28+U28+W28</f>
        <v>77</v>
      </c>
      <c r="O28" s="9">
        <v>20</v>
      </c>
      <c r="P28" s="10">
        <f t="shared" si="5"/>
        <v>26</v>
      </c>
      <c r="Q28" s="9">
        <v>25</v>
      </c>
      <c r="R28" s="46">
        <f t="shared" si="11"/>
        <v>32.467532467532465</v>
      </c>
      <c r="S28" s="47">
        <v>15</v>
      </c>
      <c r="T28" s="10">
        <f t="shared" si="6"/>
        <v>19.5</v>
      </c>
      <c r="U28" s="9">
        <v>0</v>
      </c>
      <c r="V28" s="10">
        <f t="shared" si="7"/>
        <v>0</v>
      </c>
      <c r="W28" s="9">
        <v>17</v>
      </c>
      <c r="X28" s="10">
        <f t="shared" si="8"/>
        <v>22.1</v>
      </c>
      <c r="Y28" s="1"/>
    </row>
    <row r="29" spans="1:25" ht="24" customHeight="1" x14ac:dyDescent="0.25">
      <c r="A29" s="6">
        <v>23</v>
      </c>
      <c r="B29" s="7" t="s">
        <v>37</v>
      </c>
      <c r="C29" s="11">
        <f t="shared" si="16"/>
        <v>125</v>
      </c>
      <c r="D29" s="18">
        <v>80</v>
      </c>
      <c r="E29" s="10">
        <f t="shared" si="0"/>
        <v>64</v>
      </c>
      <c r="F29" s="9">
        <v>15</v>
      </c>
      <c r="G29" s="10">
        <f t="shared" si="1"/>
        <v>12</v>
      </c>
      <c r="H29" s="9">
        <v>14</v>
      </c>
      <c r="I29" s="10">
        <f t="shared" si="2"/>
        <v>11.2</v>
      </c>
      <c r="J29" s="9">
        <v>6</v>
      </c>
      <c r="K29" s="10">
        <f t="shared" si="3"/>
        <v>4.8</v>
      </c>
      <c r="L29" s="9">
        <v>10</v>
      </c>
      <c r="M29" s="10">
        <f t="shared" si="4"/>
        <v>8</v>
      </c>
      <c r="N29" s="8">
        <f t="shared" si="17"/>
        <v>134</v>
      </c>
      <c r="O29" s="9">
        <v>66</v>
      </c>
      <c r="P29" s="10">
        <f t="shared" si="5"/>
        <v>49.3</v>
      </c>
      <c r="Q29" s="9">
        <v>20</v>
      </c>
      <c r="R29" s="46">
        <f t="shared" si="11"/>
        <v>14.925373134328357</v>
      </c>
      <c r="S29" s="47">
        <v>18</v>
      </c>
      <c r="T29" s="10">
        <f t="shared" si="6"/>
        <v>13.4</v>
      </c>
      <c r="U29" s="9">
        <v>12</v>
      </c>
      <c r="V29" s="10">
        <f t="shared" si="7"/>
        <v>9</v>
      </c>
      <c r="W29" s="9">
        <v>18</v>
      </c>
      <c r="X29" s="10">
        <f t="shared" si="8"/>
        <v>13.4</v>
      </c>
      <c r="Y29" s="1"/>
    </row>
    <row r="30" spans="1:25" ht="24" customHeight="1" x14ac:dyDescent="0.25">
      <c r="A30" s="6">
        <v>24</v>
      </c>
      <c r="B30" s="13" t="s">
        <v>38</v>
      </c>
      <c r="C30" s="14">
        <f t="shared" si="16"/>
        <v>67</v>
      </c>
      <c r="D30" s="20">
        <v>15</v>
      </c>
      <c r="E30" s="28">
        <f t="shared" si="0"/>
        <v>22.4</v>
      </c>
      <c r="F30" s="9">
        <v>20</v>
      </c>
      <c r="G30" s="10">
        <f t="shared" si="1"/>
        <v>29.9</v>
      </c>
      <c r="H30" s="9">
        <v>20</v>
      </c>
      <c r="I30" s="10">
        <f t="shared" si="2"/>
        <v>29.9</v>
      </c>
      <c r="J30" s="9">
        <v>5</v>
      </c>
      <c r="K30" s="10">
        <f t="shared" si="3"/>
        <v>7.5</v>
      </c>
      <c r="L30" s="9">
        <v>7</v>
      </c>
      <c r="M30" s="10">
        <f t="shared" si="4"/>
        <v>10.4</v>
      </c>
      <c r="N30" s="11">
        <f t="shared" si="17"/>
        <v>117</v>
      </c>
      <c r="O30" s="12">
        <v>29</v>
      </c>
      <c r="P30" s="10">
        <f t="shared" si="5"/>
        <v>24.8</v>
      </c>
      <c r="Q30" s="9">
        <v>25</v>
      </c>
      <c r="R30" s="46">
        <f t="shared" si="11"/>
        <v>21.367521367521366</v>
      </c>
      <c r="S30" s="47">
        <v>20</v>
      </c>
      <c r="T30" s="10">
        <f t="shared" si="6"/>
        <v>17.100000000000001</v>
      </c>
      <c r="U30" s="9">
        <v>25</v>
      </c>
      <c r="V30" s="10">
        <f t="shared" si="7"/>
        <v>21.4</v>
      </c>
      <c r="W30" s="9">
        <v>18</v>
      </c>
      <c r="X30" s="10">
        <f t="shared" si="8"/>
        <v>15.4</v>
      </c>
      <c r="Y30" s="1"/>
    </row>
    <row r="31" spans="1:25" ht="27" customHeight="1" x14ac:dyDescent="0.25">
      <c r="A31" s="6">
        <v>25</v>
      </c>
      <c r="B31" s="13" t="s">
        <v>39</v>
      </c>
      <c r="C31" s="45">
        <v>33</v>
      </c>
      <c r="D31" s="15">
        <v>9</v>
      </c>
      <c r="E31" s="28">
        <f t="shared" si="0"/>
        <v>27.3</v>
      </c>
      <c r="F31" s="9">
        <v>1</v>
      </c>
      <c r="G31" s="10">
        <f t="shared" si="1"/>
        <v>3</v>
      </c>
      <c r="H31" s="9">
        <v>4</v>
      </c>
      <c r="I31" s="10">
        <f t="shared" si="2"/>
        <v>12.1</v>
      </c>
      <c r="J31" s="9">
        <v>10</v>
      </c>
      <c r="K31" s="10">
        <f t="shared" si="3"/>
        <v>30.3</v>
      </c>
      <c r="L31" s="9">
        <v>8</v>
      </c>
      <c r="M31" s="10">
        <f t="shared" si="4"/>
        <v>24.2</v>
      </c>
      <c r="N31" s="45">
        <v>36</v>
      </c>
      <c r="O31" s="15">
        <v>6</v>
      </c>
      <c r="P31" s="28">
        <f t="shared" si="5"/>
        <v>16.7</v>
      </c>
      <c r="Q31" s="9">
        <v>11</v>
      </c>
      <c r="R31" s="46">
        <f t="shared" si="11"/>
        <v>30.555555555555557</v>
      </c>
      <c r="S31" s="47">
        <v>0</v>
      </c>
      <c r="T31" s="10">
        <f t="shared" si="6"/>
        <v>0</v>
      </c>
      <c r="U31" s="9">
        <v>3</v>
      </c>
      <c r="V31" s="10">
        <f t="shared" si="7"/>
        <v>8.3000000000000007</v>
      </c>
      <c r="W31" s="9">
        <v>16</v>
      </c>
      <c r="X31" s="10">
        <f t="shared" si="8"/>
        <v>44.4</v>
      </c>
      <c r="Y31" s="1"/>
    </row>
    <row r="32" spans="1:25" ht="24" customHeight="1" x14ac:dyDescent="0.25">
      <c r="A32" s="6">
        <v>26</v>
      </c>
      <c r="B32" s="13" t="s">
        <v>40</v>
      </c>
      <c r="C32" s="14">
        <f t="shared" si="16"/>
        <v>94</v>
      </c>
      <c r="D32" s="20">
        <v>9</v>
      </c>
      <c r="E32" s="28">
        <f t="shared" si="0"/>
        <v>9.6</v>
      </c>
      <c r="F32" s="9">
        <v>8</v>
      </c>
      <c r="G32" s="10">
        <f t="shared" si="1"/>
        <v>8.5</v>
      </c>
      <c r="H32" s="9">
        <v>32</v>
      </c>
      <c r="I32" s="10">
        <f t="shared" si="2"/>
        <v>34</v>
      </c>
      <c r="J32" s="9">
        <v>30</v>
      </c>
      <c r="K32" s="10">
        <f t="shared" si="3"/>
        <v>31.9</v>
      </c>
      <c r="L32" s="9">
        <v>15</v>
      </c>
      <c r="M32" s="10">
        <f t="shared" si="4"/>
        <v>16</v>
      </c>
      <c r="N32" s="16">
        <f t="shared" si="17"/>
        <v>72</v>
      </c>
      <c r="O32" s="17">
        <v>8</v>
      </c>
      <c r="P32" s="10">
        <f t="shared" si="5"/>
        <v>11.1</v>
      </c>
      <c r="Q32" s="9">
        <v>15</v>
      </c>
      <c r="R32" s="46">
        <f t="shared" si="11"/>
        <v>20.833333333333336</v>
      </c>
      <c r="S32" s="47">
        <v>5</v>
      </c>
      <c r="T32" s="10">
        <f t="shared" si="6"/>
        <v>6.9</v>
      </c>
      <c r="U32" s="9">
        <v>11</v>
      </c>
      <c r="V32" s="10">
        <f t="shared" si="7"/>
        <v>15.3</v>
      </c>
      <c r="W32" s="9">
        <v>33</v>
      </c>
      <c r="X32" s="10">
        <f t="shared" si="8"/>
        <v>45.8</v>
      </c>
      <c r="Y32" s="1"/>
    </row>
    <row r="33" spans="1:26" ht="24" customHeight="1" x14ac:dyDescent="0.25">
      <c r="A33" s="6">
        <v>27</v>
      </c>
      <c r="B33" s="13" t="s">
        <v>41</v>
      </c>
      <c r="C33" s="15"/>
      <c r="D33" s="15"/>
      <c r="E33" s="28"/>
      <c r="F33" s="9"/>
      <c r="G33" s="10">
        <v>0</v>
      </c>
      <c r="H33" s="9"/>
      <c r="I33" s="10">
        <v>0</v>
      </c>
      <c r="J33" s="9"/>
      <c r="K33" s="10">
        <v>0</v>
      </c>
      <c r="L33" s="9"/>
      <c r="M33" s="10">
        <v>0</v>
      </c>
      <c r="N33" s="8">
        <f t="shared" si="17"/>
        <v>39</v>
      </c>
      <c r="O33" s="9">
        <v>16</v>
      </c>
      <c r="P33" s="10">
        <f t="shared" si="5"/>
        <v>41</v>
      </c>
      <c r="Q33" s="9">
        <v>1</v>
      </c>
      <c r="R33" s="46">
        <f t="shared" si="11"/>
        <v>2.5641025641025639</v>
      </c>
      <c r="S33" s="47">
        <v>4</v>
      </c>
      <c r="T33" s="10">
        <f t="shared" si="6"/>
        <v>10.3</v>
      </c>
      <c r="U33" s="9">
        <v>10</v>
      </c>
      <c r="V33" s="10">
        <f t="shared" si="7"/>
        <v>25.6</v>
      </c>
      <c r="W33" s="9">
        <v>8</v>
      </c>
      <c r="X33" s="10">
        <f t="shared" si="8"/>
        <v>20.5</v>
      </c>
      <c r="Y33" s="1"/>
    </row>
    <row r="34" spans="1:26" s="3" customFormat="1" ht="24" customHeight="1" x14ac:dyDescent="0.25">
      <c r="A34" s="87" t="s">
        <v>42</v>
      </c>
      <c r="B34" s="88"/>
      <c r="C34" s="16">
        <f t="shared" ref="C34:D34" si="18">SUM(C7:C33)</f>
        <v>3754</v>
      </c>
      <c r="D34" s="41">
        <f t="shared" si="18"/>
        <v>2022</v>
      </c>
      <c r="E34" s="8">
        <f t="shared" si="0"/>
        <v>53.9</v>
      </c>
      <c r="F34" s="42">
        <f>SUM(F7:F33)</f>
        <v>544</v>
      </c>
      <c r="G34" s="8">
        <f t="shared" si="1"/>
        <v>14.5</v>
      </c>
      <c r="H34" s="42">
        <f>SUM(H7:H33)</f>
        <v>441</v>
      </c>
      <c r="I34" s="8">
        <f t="shared" si="2"/>
        <v>11.7</v>
      </c>
      <c r="J34" s="42">
        <f>SUM(J7:J33)</f>
        <v>162</v>
      </c>
      <c r="K34" s="8">
        <f t="shared" si="3"/>
        <v>4.3</v>
      </c>
      <c r="L34" s="42">
        <f>SUM(L7:L33)</f>
        <v>594</v>
      </c>
      <c r="M34" s="8">
        <f t="shared" si="4"/>
        <v>15.8</v>
      </c>
      <c r="N34" s="8">
        <f t="shared" ref="N34:O34" si="19">SUM(N7:N33)</f>
        <v>3843</v>
      </c>
      <c r="O34" s="43">
        <f t="shared" si="19"/>
        <v>2023</v>
      </c>
      <c r="P34" s="8">
        <f t="shared" si="5"/>
        <v>52.6</v>
      </c>
      <c r="Q34" s="42">
        <f>SUM(Q7:Q33)</f>
        <v>581</v>
      </c>
      <c r="R34" s="8">
        <f>Q34/N34*100</f>
        <v>15.1183970856102</v>
      </c>
      <c r="S34" s="42">
        <f>SUM(S7:S33)</f>
        <v>417</v>
      </c>
      <c r="T34" s="8">
        <f t="shared" si="6"/>
        <v>10.9</v>
      </c>
      <c r="U34" s="42">
        <f>SUM(U7:U33)</f>
        <v>185</v>
      </c>
      <c r="V34" s="8">
        <f t="shared" si="7"/>
        <v>4.8</v>
      </c>
      <c r="W34" s="42">
        <f>SUM(W7:W33)</f>
        <v>637</v>
      </c>
      <c r="X34" s="8">
        <f t="shared" si="8"/>
        <v>16.600000000000001</v>
      </c>
      <c r="Z34" s="3">
        <f>R34+T34+V34</f>
        <v>30.818397085610201</v>
      </c>
    </row>
    <row r="35" spans="1:26" ht="15.75" customHeight="1" x14ac:dyDescent="0.25"/>
    <row r="36" spans="1:26" ht="15.75" customHeight="1" x14ac:dyDescent="0.25">
      <c r="Y36">
        <f>P34+R34+T34+V34</f>
        <v>83.418397085610209</v>
      </c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>
      <c r="Q41">
        <v>1338</v>
      </c>
      <c r="S41">
        <f>Q41-637</f>
        <v>701</v>
      </c>
      <c r="U41">
        <f>S41/Q41*100</f>
        <v>52.391629297458898</v>
      </c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A34:B34"/>
    <mergeCell ref="H5:I5"/>
    <mergeCell ref="J5:K5"/>
    <mergeCell ref="U5:V5"/>
    <mergeCell ref="A2:X2"/>
    <mergeCell ref="A4:A6"/>
    <mergeCell ref="B4:M4"/>
    <mergeCell ref="N4:X4"/>
    <mergeCell ref="B5:B6"/>
    <mergeCell ref="C5:C6"/>
    <mergeCell ref="W5:X5"/>
    <mergeCell ref="L5:M5"/>
    <mergeCell ref="N5:N6"/>
    <mergeCell ref="O5:P5"/>
    <mergeCell ref="Q5:R5"/>
    <mergeCell ref="S5:T5"/>
    <mergeCell ref="D5:E5"/>
    <mergeCell ref="F5:G5"/>
  </mergeCells>
  <pageMargins left="0.34" right="0.2" top="0.86" bottom="0.05" header="0.31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79"/>
  <sheetViews>
    <sheetView tabSelected="1" workbookViewId="0">
      <selection activeCell="C93" sqref="C93"/>
    </sheetView>
  </sheetViews>
  <sheetFormatPr defaultColWidth="11.25" defaultRowHeight="15" customHeight="1" x14ac:dyDescent="0.25"/>
  <cols>
    <col min="1" max="1" width="2.875" style="1" customWidth="1"/>
    <col min="2" max="2" width="15.75" style="1" customWidth="1"/>
    <col min="3" max="3" width="9.375" style="1" customWidth="1"/>
    <col min="4" max="4" width="6.75" style="1" customWidth="1"/>
    <col min="5" max="14" width="5.75" style="1" customWidth="1"/>
    <col min="15" max="16384" width="11.25" style="1"/>
  </cols>
  <sheetData>
    <row r="1" spans="1:14" ht="27" customHeight="1" x14ac:dyDescent="0.25">
      <c r="I1" s="76" t="s">
        <v>57</v>
      </c>
    </row>
    <row r="2" spans="1:14" s="30" customFormat="1" ht="45.6" customHeight="1" x14ac:dyDescent="0.25">
      <c r="A2" s="79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2" customFormat="1" ht="24.6" customHeight="1" x14ac:dyDescent="0.25"/>
    <row r="4" spans="1:14" ht="90" customHeight="1" x14ac:dyDescent="0.25">
      <c r="A4" s="94" t="s">
        <v>0</v>
      </c>
      <c r="B4" s="89" t="s">
        <v>3</v>
      </c>
      <c r="C4" s="89" t="s">
        <v>45</v>
      </c>
      <c r="D4" s="89" t="s">
        <v>4</v>
      </c>
      <c r="E4" s="92" t="s">
        <v>5</v>
      </c>
      <c r="F4" s="93"/>
      <c r="G4" s="92" t="s">
        <v>6</v>
      </c>
      <c r="H4" s="93"/>
      <c r="I4" s="92" t="s">
        <v>7</v>
      </c>
      <c r="J4" s="93"/>
      <c r="K4" s="92" t="s">
        <v>8</v>
      </c>
      <c r="L4" s="93"/>
      <c r="M4" s="92" t="s">
        <v>9</v>
      </c>
      <c r="N4" s="93"/>
    </row>
    <row r="5" spans="1:14" ht="45.75" customHeight="1" x14ac:dyDescent="0.25">
      <c r="A5" s="96"/>
      <c r="B5" s="90"/>
      <c r="C5" s="100"/>
      <c r="D5" s="91"/>
      <c r="E5" s="63" t="s">
        <v>11</v>
      </c>
      <c r="F5" s="63" t="s">
        <v>12</v>
      </c>
      <c r="G5" s="63" t="s">
        <v>11</v>
      </c>
      <c r="H5" s="63" t="s">
        <v>12</v>
      </c>
      <c r="I5" s="63" t="s">
        <v>13</v>
      </c>
      <c r="J5" s="63" t="s">
        <v>12</v>
      </c>
      <c r="K5" s="63" t="s">
        <v>11</v>
      </c>
      <c r="L5" s="63" t="s">
        <v>14</v>
      </c>
      <c r="M5" s="63" t="s">
        <v>11</v>
      </c>
      <c r="N5" s="63" t="s">
        <v>14</v>
      </c>
    </row>
    <row r="6" spans="1:14" ht="31.5" customHeight="1" x14ac:dyDescent="0.25">
      <c r="A6" s="94">
        <v>1</v>
      </c>
      <c r="B6" s="97" t="s">
        <v>15</v>
      </c>
      <c r="C6" s="54" t="s">
        <v>46</v>
      </c>
      <c r="D6" s="64">
        <v>516</v>
      </c>
      <c r="E6" s="52">
        <v>499</v>
      </c>
      <c r="F6" s="53">
        <f t="shared" ref="F6:F83" si="0">ROUND(E6/D6*100,1)</f>
        <v>96.7</v>
      </c>
      <c r="G6" s="54">
        <v>8</v>
      </c>
      <c r="H6" s="53">
        <f t="shared" ref="H6:H113" si="1">ROUND(G6/D6*100,1)</f>
        <v>1.6</v>
      </c>
      <c r="I6" s="54">
        <v>5</v>
      </c>
      <c r="J6" s="53">
        <f t="shared" ref="J6:J113" si="2">ROUND(I6/D6*100,1)</f>
        <v>1</v>
      </c>
      <c r="K6" s="54">
        <v>10</v>
      </c>
      <c r="L6" s="53">
        <f t="shared" ref="L6:L113" si="3">ROUND(K6/D6*100,1)</f>
        <v>1.9</v>
      </c>
      <c r="M6" s="52">
        <v>4</v>
      </c>
      <c r="N6" s="53">
        <f t="shared" ref="N6:N113" si="4">ROUND(M6/D6*100,1)</f>
        <v>0.8</v>
      </c>
    </row>
    <row r="7" spans="1:14" ht="31.5" customHeight="1" x14ac:dyDescent="0.25">
      <c r="A7" s="95"/>
      <c r="B7" s="98"/>
      <c r="C7" s="54" t="s">
        <v>47</v>
      </c>
      <c r="D7" s="64">
        <v>514</v>
      </c>
      <c r="E7" s="54">
        <v>480</v>
      </c>
      <c r="F7" s="53">
        <f t="shared" si="0"/>
        <v>93.4</v>
      </c>
      <c r="G7" s="54">
        <v>10</v>
      </c>
      <c r="H7" s="53">
        <f t="shared" si="1"/>
        <v>1.9</v>
      </c>
      <c r="I7" s="55">
        <v>3</v>
      </c>
      <c r="J7" s="53">
        <f t="shared" si="2"/>
        <v>0.6</v>
      </c>
      <c r="K7" s="54">
        <v>8</v>
      </c>
      <c r="L7" s="53">
        <f t="shared" si="3"/>
        <v>1.6</v>
      </c>
      <c r="M7" s="54">
        <v>13</v>
      </c>
      <c r="N7" s="53">
        <f t="shared" si="4"/>
        <v>2.5</v>
      </c>
    </row>
    <row r="8" spans="1:14" ht="31.5" customHeight="1" x14ac:dyDescent="0.25">
      <c r="A8" s="96"/>
      <c r="B8" s="99"/>
      <c r="C8" s="54" t="s">
        <v>48</v>
      </c>
      <c r="D8" s="65">
        <f>E8+G8+I8+K8+M8</f>
        <v>520</v>
      </c>
      <c r="E8" s="56">
        <v>500</v>
      </c>
      <c r="F8" s="56">
        <f t="shared" si="0"/>
        <v>96.2</v>
      </c>
      <c r="G8" s="56">
        <v>15</v>
      </c>
      <c r="H8" s="56">
        <f t="shared" si="1"/>
        <v>2.9</v>
      </c>
      <c r="I8" s="56">
        <v>5</v>
      </c>
      <c r="J8" s="56">
        <f t="shared" si="2"/>
        <v>1</v>
      </c>
      <c r="K8" s="56"/>
      <c r="L8" s="56">
        <f t="shared" si="3"/>
        <v>0</v>
      </c>
      <c r="M8" s="56"/>
      <c r="N8" s="56">
        <f>ROUND(M8/D8*100,1)</f>
        <v>0</v>
      </c>
    </row>
    <row r="9" spans="1:14" ht="31.5" customHeight="1" x14ac:dyDescent="0.25">
      <c r="A9" s="94">
        <v>2</v>
      </c>
      <c r="B9" s="97" t="s">
        <v>16</v>
      </c>
      <c r="C9" s="54" t="s">
        <v>46</v>
      </c>
      <c r="D9" s="64">
        <f t="shared" ref="D9:D14" si="5">E9+G9+I9+K9+M9</f>
        <v>217</v>
      </c>
      <c r="E9" s="54">
        <v>58</v>
      </c>
      <c r="F9" s="53">
        <f t="shared" si="0"/>
        <v>26.7</v>
      </c>
      <c r="G9" s="54">
        <v>82</v>
      </c>
      <c r="H9" s="53">
        <f t="shared" si="1"/>
        <v>37.799999999999997</v>
      </c>
      <c r="I9" s="54">
        <v>59</v>
      </c>
      <c r="J9" s="53">
        <f t="shared" si="2"/>
        <v>27.2</v>
      </c>
      <c r="K9" s="54">
        <v>10</v>
      </c>
      <c r="L9" s="53">
        <f t="shared" si="3"/>
        <v>4.5999999999999996</v>
      </c>
      <c r="M9" s="54">
        <v>8</v>
      </c>
      <c r="N9" s="53">
        <f t="shared" si="4"/>
        <v>3.7</v>
      </c>
    </row>
    <row r="10" spans="1:14" ht="31.5" customHeight="1" x14ac:dyDescent="0.25">
      <c r="A10" s="95"/>
      <c r="B10" s="98"/>
      <c r="C10" s="54" t="s">
        <v>47</v>
      </c>
      <c r="D10" s="64">
        <f t="shared" si="5"/>
        <v>203</v>
      </c>
      <c r="E10" s="54">
        <v>47</v>
      </c>
      <c r="F10" s="53">
        <f t="shared" si="0"/>
        <v>23.2</v>
      </c>
      <c r="G10" s="54">
        <v>75</v>
      </c>
      <c r="H10" s="53">
        <f t="shared" si="1"/>
        <v>36.9</v>
      </c>
      <c r="I10" s="55">
        <v>50</v>
      </c>
      <c r="J10" s="53">
        <f t="shared" si="2"/>
        <v>24.6</v>
      </c>
      <c r="K10" s="54">
        <v>13</v>
      </c>
      <c r="L10" s="53">
        <f t="shared" si="3"/>
        <v>6.4</v>
      </c>
      <c r="M10" s="54">
        <v>18</v>
      </c>
      <c r="N10" s="53">
        <f t="shared" si="4"/>
        <v>8.9</v>
      </c>
    </row>
    <row r="11" spans="1:14" ht="31.5" customHeight="1" x14ac:dyDescent="0.25">
      <c r="A11" s="96"/>
      <c r="B11" s="99"/>
      <c r="C11" s="54" t="s">
        <v>48</v>
      </c>
      <c r="D11" s="65">
        <f t="shared" si="5"/>
        <v>257</v>
      </c>
      <c r="E11" s="56">
        <v>89</v>
      </c>
      <c r="F11" s="56">
        <f t="shared" si="0"/>
        <v>34.6</v>
      </c>
      <c r="G11" s="56">
        <v>34</v>
      </c>
      <c r="H11" s="56">
        <f t="shared" si="1"/>
        <v>13.2</v>
      </c>
      <c r="I11" s="56">
        <v>55</v>
      </c>
      <c r="J11" s="56">
        <f t="shared" si="2"/>
        <v>21.4</v>
      </c>
      <c r="K11" s="56">
        <v>20</v>
      </c>
      <c r="L11" s="56">
        <f t="shared" si="3"/>
        <v>7.8</v>
      </c>
      <c r="M11" s="57">
        <v>59</v>
      </c>
      <c r="N11" s="56">
        <f>ROUND(M11/D11*100,1)</f>
        <v>23</v>
      </c>
    </row>
    <row r="12" spans="1:14" ht="31.5" customHeight="1" x14ac:dyDescent="0.25">
      <c r="A12" s="94">
        <v>3</v>
      </c>
      <c r="B12" s="97" t="s">
        <v>17</v>
      </c>
      <c r="C12" s="54" t="s">
        <v>46</v>
      </c>
      <c r="D12" s="64">
        <f t="shared" si="5"/>
        <v>119</v>
      </c>
      <c r="E12" s="54">
        <v>40</v>
      </c>
      <c r="F12" s="53">
        <f t="shared" si="0"/>
        <v>33.6</v>
      </c>
      <c r="G12" s="54">
        <v>53</v>
      </c>
      <c r="H12" s="53">
        <f t="shared" si="1"/>
        <v>44.5</v>
      </c>
      <c r="I12" s="54">
        <v>12</v>
      </c>
      <c r="J12" s="53">
        <f t="shared" si="2"/>
        <v>10.1</v>
      </c>
      <c r="K12" s="54">
        <v>9</v>
      </c>
      <c r="L12" s="53">
        <f t="shared" si="3"/>
        <v>7.6</v>
      </c>
      <c r="M12" s="54">
        <v>5</v>
      </c>
      <c r="N12" s="53">
        <f t="shared" si="4"/>
        <v>4.2</v>
      </c>
    </row>
    <row r="13" spans="1:14" ht="31.5" customHeight="1" x14ac:dyDescent="0.25">
      <c r="A13" s="95"/>
      <c r="B13" s="98"/>
      <c r="C13" s="54" t="s">
        <v>47</v>
      </c>
      <c r="D13" s="64">
        <f t="shared" si="5"/>
        <v>120</v>
      </c>
      <c r="E13" s="54">
        <v>39</v>
      </c>
      <c r="F13" s="53">
        <f t="shared" si="0"/>
        <v>32.5</v>
      </c>
      <c r="G13" s="54">
        <v>38</v>
      </c>
      <c r="H13" s="53">
        <f t="shared" si="1"/>
        <v>31.7</v>
      </c>
      <c r="I13" s="55">
        <v>8</v>
      </c>
      <c r="J13" s="53">
        <f t="shared" si="2"/>
        <v>6.7</v>
      </c>
      <c r="K13" s="54">
        <v>6</v>
      </c>
      <c r="L13" s="53">
        <f t="shared" si="3"/>
        <v>5</v>
      </c>
      <c r="M13" s="54">
        <v>29</v>
      </c>
      <c r="N13" s="53">
        <f t="shared" si="4"/>
        <v>24.2</v>
      </c>
    </row>
    <row r="14" spans="1:14" ht="31.5" customHeight="1" x14ac:dyDescent="0.25">
      <c r="A14" s="96"/>
      <c r="B14" s="99"/>
      <c r="C14" s="54" t="s">
        <v>48</v>
      </c>
      <c r="D14" s="65">
        <f t="shared" si="5"/>
        <v>140</v>
      </c>
      <c r="E14" s="56">
        <v>42</v>
      </c>
      <c r="F14" s="56">
        <f t="shared" si="0"/>
        <v>30</v>
      </c>
      <c r="G14" s="56">
        <v>46</v>
      </c>
      <c r="H14" s="56">
        <f t="shared" si="1"/>
        <v>32.9</v>
      </c>
      <c r="I14" s="56">
        <v>9</v>
      </c>
      <c r="J14" s="56">
        <f t="shared" si="2"/>
        <v>6.4</v>
      </c>
      <c r="K14" s="56">
        <v>12</v>
      </c>
      <c r="L14" s="56">
        <f t="shared" si="3"/>
        <v>8.6</v>
      </c>
      <c r="M14" s="57">
        <v>31</v>
      </c>
      <c r="N14" s="56">
        <f>ROUND(M14/D14*100,1)</f>
        <v>22.1</v>
      </c>
    </row>
    <row r="15" spans="1:14" ht="31.5" customHeight="1" x14ac:dyDescent="0.25">
      <c r="A15" s="94">
        <v>4</v>
      </c>
      <c r="B15" s="97" t="s">
        <v>18</v>
      </c>
      <c r="C15" s="54" t="s">
        <v>46</v>
      </c>
      <c r="D15" s="64">
        <v>345</v>
      </c>
      <c r="E15" s="54">
        <v>180</v>
      </c>
      <c r="F15" s="53">
        <f t="shared" si="0"/>
        <v>52.2</v>
      </c>
      <c r="G15" s="54">
        <v>40</v>
      </c>
      <c r="H15" s="53">
        <f t="shared" si="1"/>
        <v>11.6</v>
      </c>
      <c r="I15" s="54">
        <v>25</v>
      </c>
      <c r="J15" s="53">
        <f t="shared" si="2"/>
        <v>7.2</v>
      </c>
      <c r="K15" s="54"/>
      <c r="L15" s="53">
        <f t="shared" si="3"/>
        <v>0</v>
      </c>
      <c r="M15" s="54">
        <v>100</v>
      </c>
      <c r="N15" s="53">
        <f t="shared" si="4"/>
        <v>29</v>
      </c>
    </row>
    <row r="16" spans="1:14" ht="31.5" customHeight="1" x14ac:dyDescent="0.25">
      <c r="A16" s="95"/>
      <c r="B16" s="98"/>
      <c r="C16" s="54" t="s">
        <v>47</v>
      </c>
      <c r="D16" s="64">
        <f t="shared" ref="D16:D17" si="6">E16+G16+I16+K16+M16</f>
        <v>272</v>
      </c>
      <c r="E16" s="54">
        <v>155</v>
      </c>
      <c r="F16" s="53">
        <f t="shared" si="0"/>
        <v>57</v>
      </c>
      <c r="G16" s="54">
        <v>30</v>
      </c>
      <c r="H16" s="53">
        <f t="shared" si="1"/>
        <v>11</v>
      </c>
      <c r="I16" s="55">
        <v>46</v>
      </c>
      <c r="J16" s="53">
        <f t="shared" si="2"/>
        <v>16.899999999999999</v>
      </c>
      <c r="K16" s="54"/>
      <c r="L16" s="53">
        <f t="shared" si="3"/>
        <v>0</v>
      </c>
      <c r="M16" s="54">
        <v>41</v>
      </c>
      <c r="N16" s="53">
        <f t="shared" si="4"/>
        <v>15.1</v>
      </c>
    </row>
    <row r="17" spans="1:14" ht="31.5" customHeight="1" x14ac:dyDescent="0.25">
      <c r="A17" s="96"/>
      <c r="B17" s="99"/>
      <c r="C17" s="54" t="s">
        <v>48</v>
      </c>
      <c r="D17" s="65">
        <f t="shared" si="6"/>
        <v>411</v>
      </c>
      <c r="E17" s="56">
        <v>325</v>
      </c>
      <c r="F17" s="56">
        <f t="shared" si="0"/>
        <v>79.099999999999994</v>
      </c>
      <c r="G17" s="56">
        <v>38</v>
      </c>
      <c r="H17" s="56">
        <f t="shared" si="1"/>
        <v>9.1999999999999993</v>
      </c>
      <c r="I17" s="56">
        <v>14</v>
      </c>
      <c r="J17" s="56">
        <f t="shared" si="2"/>
        <v>3.4</v>
      </c>
      <c r="K17" s="56"/>
      <c r="L17" s="56">
        <f t="shared" si="3"/>
        <v>0</v>
      </c>
      <c r="M17" s="56">
        <v>34</v>
      </c>
      <c r="N17" s="56">
        <f>ROUND(M17/D17*100,1)</f>
        <v>8.3000000000000007</v>
      </c>
    </row>
    <row r="18" spans="1:14" ht="31.5" customHeight="1" x14ac:dyDescent="0.25">
      <c r="A18" s="94">
        <v>5</v>
      </c>
      <c r="B18" s="97" t="s">
        <v>19</v>
      </c>
      <c r="C18" s="54" t="s">
        <v>46</v>
      </c>
      <c r="D18" s="64">
        <f t="shared" ref="D18:D35" si="7">E18+G18+I18+K18+M18</f>
        <v>269</v>
      </c>
      <c r="E18" s="54">
        <v>269</v>
      </c>
      <c r="F18" s="53">
        <f t="shared" si="0"/>
        <v>100</v>
      </c>
      <c r="G18" s="54">
        <v>0</v>
      </c>
      <c r="H18" s="53">
        <f t="shared" si="1"/>
        <v>0</v>
      </c>
      <c r="I18" s="54">
        <v>0</v>
      </c>
      <c r="J18" s="53">
        <f t="shared" si="2"/>
        <v>0</v>
      </c>
      <c r="K18" s="54">
        <v>0</v>
      </c>
      <c r="L18" s="53">
        <f t="shared" si="3"/>
        <v>0</v>
      </c>
      <c r="M18" s="54">
        <v>0</v>
      </c>
      <c r="N18" s="53">
        <f t="shared" si="4"/>
        <v>0</v>
      </c>
    </row>
    <row r="19" spans="1:14" ht="31.5" customHeight="1" x14ac:dyDescent="0.25">
      <c r="A19" s="95"/>
      <c r="B19" s="98"/>
      <c r="C19" s="54" t="s">
        <v>47</v>
      </c>
      <c r="D19" s="64">
        <f t="shared" si="7"/>
        <v>309</v>
      </c>
      <c r="E19" s="54">
        <v>309</v>
      </c>
      <c r="F19" s="53">
        <f t="shared" si="0"/>
        <v>100</v>
      </c>
      <c r="G19" s="54">
        <v>0</v>
      </c>
      <c r="H19" s="53">
        <f t="shared" si="1"/>
        <v>0</v>
      </c>
      <c r="I19" s="55">
        <v>0</v>
      </c>
      <c r="J19" s="53">
        <f t="shared" si="2"/>
        <v>0</v>
      </c>
      <c r="K19" s="54">
        <v>0</v>
      </c>
      <c r="L19" s="53">
        <f t="shared" si="3"/>
        <v>0</v>
      </c>
      <c r="M19" s="54">
        <v>0</v>
      </c>
      <c r="N19" s="53">
        <f t="shared" si="4"/>
        <v>0</v>
      </c>
    </row>
    <row r="20" spans="1:14" ht="31.5" customHeight="1" x14ac:dyDescent="0.25">
      <c r="A20" s="96"/>
      <c r="B20" s="99"/>
      <c r="C20" s="54" t="s">
        <v>48</v>
      </c>
      <c r="D20" s="65">
        <f t="shared" si="7"/>
        <v>277</v>
      </c>
      <c r="E20" s="56">
        <v>277</v>
      </c>
      <c r="F20" s="56">
        <f t="shared" si="0"/>
        <v>100</v>
      </c>
      <c r="G20" s="56">
        <v>0</v>
      </c>
      <c r="H20" s="56">
        <f t="shared" si="1"/>
        <v>0</v>
      </c>
      <c r="I20" s="56">
        <v>0</v>
      </c>
      <c r="J20" s="56">
        <f t="shared" si="2"/>
        <v>0</v>
      </c>
      <c r="K20" s="56">
        <v>0</v>
      </c>
      <c r="L20" s="56">
        <f t="shared" si="3"/>
        <v>0</v>
      </c>
      <c r="M20" s="56">
        <v>0</v>
      </c>
      <c r="N20" s="56">
        <f>ROUND(M20/D20*100,1)</f>
        <v>0</v>
      </c>
    </row>
    <row r="21" spans="1:14" ht="31.5" customHeight="1" x14ac:dyDescent="0.25">
      <c r="A21" s="94">
        <v>6</v>
      </c>
      <c r="B21" s="97" t="s">
        <v>20</v>
      </c>
      <c r="C21" s="54" t="s">
        <v>46</v>
      </c>
      <c r="D21" s="64">
        <f t="shared" si="7"/>
        <v>69</v>
      </c>
      <c r="E21" s="54">
        <v>18</v>
      </c>
      <c r="F21" s="53">
        <f t="shared" si="0"/>
        <v>26.1</v>
      </c>
      <c r="G21" s="54">
        <v>14</v>
      </c>
      <c r="H21" s="53">
        <f t="shared" si="1"/>
        <v>20.3</v>
      </c>
      <c r="I21" s="54">
        <v>17</v>
      </c>
      <c r="J21" s="53">
        <f t="shared" si="2"/>
        <v>24.6</v>
      </c>
      <c r="K21" s="54">
        <v>11</v>
      </c>
      <c r="L21" s="53">
        <f t="shared" si="3"/>
        <v>15.9</v>
      </c>
      <c r="M21" s="54">
        <v>9</v>
      </c>
      <c r="N21" s="53">
        <f t="shared" si="4"/>
        <v>13</v>
      </c>
    </row>
    <row r="22" spans="1:14" ht="31.5" customHeight="1" x14ac:dyDescent="0.25">
      <c r="A22" s="95"/>
      <c r="B22" s="98"/>
      <c r="C22" s="54" t="s">
        <v>47</v>
      </c>
      <c r="D22" s="64">
        <f t="shared" si="7"/>
        <v>76</v>
      </c>
      <c r="E22" s="54">
        <v>23</v>
      </c>
      <c r="F22" s="53">
        <f t="shared" si="0"/>
        <v>30.3</v>
      </c>
      <c r="G22" s="54">
        <v>18</v>
      </c>
      <c r="H22" s="53">
        <f t="shared" si="1"/>
        <v>23.7</v>
      </c>
      <c r="I22" s="55">
        <v>13</v>
      </c>
      <c r="J22" s="53">
        <f t="shared" si="2"/>
        <v>17.100000000000001</v>
      </c>
      <c r="K22" s="54">
        <v>10</v>
      </c>
      <c r="L22" s="53">
        <f t="shared" si="3"/>
        <v>13.2</v>
      </c>
      <c r="M22" s="54">
        <v>12</v>
      </c>
      <c r="N22" s="53">
        <f t="shared" si="4"/>
        <v>15.8</v>
      </c>
    </row>
    <row r="23" spans="1:14" ht="31.5" customHeight="1" x14ac:dyDescent="0.25">
      <c r="A23" s="96"/>
      <c r="B23" s="99"/>
      <c r="C23" s="54" t="s">
        <v>48</v>
      </c>
      <c r="D23" s="65">
        <f t="shared" si="7"/>
        <v>93</v>
      </c>
      <c r="E23" s="56">
        <v>41</v>
      </c>
      <c r="F23" s="56">
        <f t="shared" si="0"/>
        <v>44.1</v>
      </c>
      <c r="G23" s="56">
        <v>15</v>
      </c>
      <c r="H23" s="56">
        <f t="shared" si="1"/>
        <v>16.100000000000001</v>
      </c>
      <c r="I23" s="56">
        <v>4</v>
      </c>
      <c r="J23" s="56">
        <f t="shared" si="2"/>
        <v>4.3</v>
      </c>
      <c r="K23" s="56">
        <v>0</v>
      </c>
      <c r="L23" s="56">
        <f t="shared" si="3"/>
        <v>0</v>
      </c>
      <c r="M23" s="56">
        <v>33</v>
      </c>
      <c r="N23" s="56">
        <f>ROUND(M23/D23*100,1)</f>
        <v>35.5</v>
      </c>
    </row>
    <row r="24" spans="1:14" ht="31.5" customHeight="1" x14ac:dyDescent="0.25">
      <c r="A24" s="94">
        <v>7</v>
      </c>
      <c r="B24" s="97" t="s">
        <v>21</v>
      </c>
      <c r="C24" s="54" t="s">
        <v>46</v>
      </c>
      <c r="D24" s="64">
        <f t="shared" si="7"/>
        <v>168</v>
      </c>
      <c r="E24" s="54">
        <v>62</v>
      </c>
      <c r="F24" s="53">
        <f t="shared" si="0"/>
        <v>36.9</v>
      </c>
      <c r="G24" s="54">
        <v>4</v>
      </c>
      <c r="H24" s="53">
        <f t="shared" si="1"/>
        <v>2.4</v>
      </c>
      <c r="I24" s="54">
        <v>40</v>
      </c>
      <c r="J24" s="53">
        <f t="shared" si="2"/>
        <v>23.8</v>
      </c>
      <c r="K24" s="54">
        <v>0</v>
      </c>
      <c r="L24" s="53">
        <f t="shared" si="3"/>
        <v>0</v>
      </c>
      <c r="M24" s="54">
        <v>62</v>
      </c>
      <c r="N24" s="53">
        <f t="shared" si="4"/>
        <v>36.9</v>
      </c>
    </row>
    <row r="25" spans="1:14" ht="31.5" customHeight="1" x14ac:dyDescent="0.25">
      <c r="A25" s="95"/>
      <c r="B25" s="98"/>
      <c r="C25" s="54" t="s">
        <v>47</v>
      </c>
      <c r="D25" s="64">
        <f t="shared" si="7"/>
        <v>181</v>
      </c>
      <c r="E25" s="54">
        <v>43</v>
      </c>
      <c r="F25" s="53">
        <f t="shared" si="0"/>
        <v>23.8</v>
      </c>
      <c r="G25" s="54">
        <v>7</v>
      </c>
      <c r="H25" s="53">
        <f t="shared" si="1"/>
        <v>3.9</v>
      </c>
      <c r="I25" s="55">
        <v>60</v>
      </c>
      <c r="J25" s="53">
        <f t="shared" si="2"/>
        <v>33.1</v>
      </c>
      <c r="K25" s="54">
        <v>0</v>
      </c>
      <c r="L25" s="53">
        <f t="shared" si="3"/>
        <v>0</v>
      </c>
      <c r="M25" s="54">
        <v>71</v>
      </c>
      <c r="N25" s="53">
        <f t="shared" si="4"/>
        <v>39.200000000000003</v>
      </c>
    </row>
    <row r="26" spans="1:14" ht="31.5" customHeight="1" x14ac:dyDescent="0.25">
      <c r="A26" s="96"/>
      <c r="B26" s="99"/>
      <c r="C26" s="54" t="s">
        <v>48</v>
      </c>
      <c r="D26" s="65">
        <f t="shared" si="7"/>
        <v>249</v>
      </c>
      <c r="E26" s="56">
        <v>88</v>
      </c>
      <c r="F26" s="56">
        <f t="shared" si="0"/>
        <v>35.299999999999997</v>
      </c>
      <c r="G26" s="56">
        <v>35</v>
      </c>
      <c r="H26" s="56">
        <f t="shared" si="1"/>
        <v>14.1</v>
      </c>
      <c r="I26" s="56">
        <v>29</v>
      </c>
      <c r="J26" s="56">
        <f t="shared" si="2"/>
        <v>11.6</v>
      </c>
      <c r="K26" s="56">
        <v>47</v>
      </c>
      <c r="L26" s="56">
        <f t="shared" si="3"/>
        <v>18.899999999999999</v>
      </c>
      <c r="M26" s="57">
        <v>50</v>
      </c>
      <c r="N26" s="56">
        <f>ROUND(M26/D26*100,1)</f>
        <v>20.100000000000001</v>
      </c>
    </row>
    <row r="27" spans="1:14" ht="31.5" customHeight="1" x14ac:dyDescent="0.25">
      <c r="A27" s="94">
        <v>8</v>
      </c>
      <c r="B27" s="97" t="s">
        <v>22</v>
      </c>
      <c r="C27" s="54" t="s">
        <v>46</v>
      </c>
      <c r="D27" s="64">
        <f t="shared" si="7"/>
        <v>159</v>
      </c>
      <c r="E27" s="54">
        <v>75</v>
      </c>
      <c r="F27" s="53">
        <f t="shared" si="0"/>
        <v>47.2</v>
      </c>
      <c r="G27" s="54">
        <v>46</v>
      </c>
      <c r="H27" s="53">
        <f t="shared" si="1"/>
        <v>28.9</v>
      </c>
      <c r="I27" s="54">
        <v>25</v>
      </c>
      <c r="J27" s="53">
        <f t="shared" si="2"/>
        <v>15.7</v>
      </c>
      <c r="K27" s="54">
        <v>10</v>
      </c>
      <c r="L27" s="53">
        <f t="shared" si="3"/>
        <v>6.3</v>
      </c>
      <c r="M27" s="54">
        <v>3</v>
      </c>
      <c r="N27" s="53">
        <f t="shared" si="4"/>
        <v>1.9</v>
      </c>
    </row>
    <row r="28" spans="1:14" ht="31.5" customHeight="1" x14ac:dyDescent="0.25">
      <c r="A28" s="95"/>
      <c r="B28" s="98"/>
      <c r="C28" s="54" t="s">
        <v>47</v>
      </c>
      <c r="D28" s="64">
        <f t="shared" si="7"/>
        <v>161</v>
      </c>
      <c r="E28" s="54">
        <v>58</v>
      </c>
      <c r="F28" s="53">
        <f t="shared" si="0"/>
        <v>36</v>
      </c>
      <c r="G28" s="54">
        <v>42</v>
      </c>
      <c r="H28" s="53">
        <f t="shared" si="1"/>
        <v>26.1</v>
      </c>
      <c r="I28" s="55">
        <v>25</v>
      </c>
      <c r="J28" s="53">
        <f t="shared" si="2"/>
        <v>15.5</v>
      </c>
      <c r="K28" s="54">
        <v>15</v>
      </c>
      <c r="L28" s="53">
        <f t="shared" si="3"/>
        <v>9.3000000000000007</v>
      </c>
      <c r="M28" s="54">
        <v>21</v>
      </c>
      <c r="N28" s="53">
        <f t="shared" si="4"/>
        <v>13</v>
      </c>
    </row>
    <row r="29" spans="1:14" ht="31.5" customHeight="1" x14ac:dyDescent="0.25">
      <c r="A29" s="96"/>
      <c r="B29" s="99"/>
      <c r="C29" s="54" t="s">
        <v>48</v>
      </c>
      <c r="D29" s="65">
        <f t="shared" si="7"/>
        <v>199</v>
      </c>
      <c r="E29" s="56">
        <v>85</v>
      </c>
      <c r="F29" s="56">
        <f t="shared" si="0"/>
        <v>42.7</v>
      </c>
      <c r="G29" s="56">
        <v>65</v>
      </c>
      <c r="H29" s="56">
        <f t="shared" si="1"/>
        <v>32.700000000000003</v>
      </c>
      <c r="I29" s="56"/>
      <c r="J29" s="56">
        <f t="shared" si="2"/>
        <v>0</v>
      </c>
      <c r="K29" s="56">
        <v>10</v>
      </c>
      <c r="L29" s="56">
        <f t="shared" si="3"/>
        <v>5</v>
      </c>
      <c r="M29" s="56">
        <v>39</v>
      </c>
      <c r="N29" s="56">
        <f>ROUND(M29/D29*100,1)</f>
        <v>19.600000000000001</v>
      </c>
    </row>
    <row r="30" spans="1:14" ht="31.5" customHeight="1" x14ac:dyDescent="0.25">
      <c r="A30" s="94">
        <v>9</v>
      </c>
      <c r="B30" s="97" t="s">
        <v>23</v>
      </c>
      <c r="C30" s="54" t="s">
        <v>46</v>
      </c>
      <c r="D30" s="66">
        <v>134</v>
      </c>
      <c r="E30" s="54">
        <v>32</v>
      </c>
      <c r="F30" s="53">
        <f t="shared" si="0"/>
        <v>23.9</v>
      </c>
      <c r="G30" s="54">
        <v>41</v>
      </c>
      <c r="H30" s="53">
        <f t="shared" si="1"/>
        <v>30.6</v>
      </c>
      <c r="I30" s="54">
        <v>27</v>
      </c>
      <c r="J30" s="53">
        <f t="shared" si="2"/>
        <v>20.100000000000001</v>
      </c>
      <c r="K30" s="54">
        <v>7</v>
      </c>
      <c r="L30" s="53">
        <f t="shared" si="3"/>
        <v>5.2</v>
      </c>
      <c r="M30" s="54">
        <v>27</v>
      </c>
      <c r="N30" s="53">
        <f t="shared" si="4"/>
        <v>20.100000000000001</v>
      </c>
    </row>
    <row r="31" spans="1:14" ht="31.5" customHeight="1" x14ac:dyDescent="0.25">
      <c r="A31" s="95"/>
      <c r="B31" s="98"/>
      <c r="C31" s="54" t="s">
        <v>47</v>
      </c>
      <c r="D31" s="64">
        <f t="shared" ref="D31:D32" si="8">E31+G31+I31+K31+M31</f>
        <v>146</v>
      </c>
      <c r="E31" s="54">
        <v>41</v>
      </c>
      <c r="F31" s="53">
        <f t="shared" si="0"/>
        <v>28.1</v>
      </c>
      <c r="G31" s="54">
        <v>42</v>
      </c>
      <c r="H31" s="53">
        <f t="shared" si="1"/>
        <v>28.8</v>
      </c>
      <c r="I31" s="55">
        <v>37</v>
      </c>
      <c r="J31" s="53">
        <f t="shared" si="2"/>
        <v>25.3</v>
      </c>
      <c r="K31" s="54">
        <v>4</v>
      </c>
      <c r="L31" s="53">
        <f t="shared" si="3"/>
        <v>2.7</v>
      </c>
      <c r="M31" s="54">
        <v>22</v>
      </c>
      <c r="N31" s="53">
        <f t="shared" si="4"/>
        <v>15.1</v>
      </c>
    </row>
    <row r="32" spans="1:14" ht="31.5" customHeight="1" x14ac:dyDescent="0.25">
      <c r="A32" s="96"/>
      <c r="B32" s="99"/>
      <c r="C32" s="54" t="s">
        <v>48</v>
      </c>
      <c r="D32" s="65">
        <f t="shared" si="8"/>
        <v>145</v>
      </c>
      <c r="E32" s="56">
        <v>62</v>
      </c>
      <c r="F32" s="56">
        <f t="shared" si="0"/>
        <v>42.8</v>
      </c>
      <c r="G32" s="56">
        <v>41</v>
      </c>
      <c r="H32" s="56">
        <f t="shared" si="1"/>
        <v>28.3</v>
      </c>
      <c r="I32" s="56">
        <v>5</v>
      </c>
      <c r="J32" s="56">
        <f t="shared" si="2"/>
        <v>3.4</v>
      </c>
      <c r="K32" s="56">
        <v>11</v>
      </c>
      <c r="L32" s="56">
        <f t="shared" si="3"/>
        <v>7.6</v>
      </c>
      <c r="M32" s="57">
        <v>26</v>
      </c>
      <c r="N32" s="56">
        <f>ROUND(M32/D32*100,1)</f>
        <v>17.899999999999999</v>
      </c>
    </row>
    <row r="33" spans="1:14" ht="31.5" customHeight="1" x14ac:dyDescent="0.25">
      <c r="A33" s="94">
        <v>10</v>
      </c>
      <c r="B33" s="97" t="s">
        <v>24</v>
      </c>
      <c r="C33" s="54" t="s">
        <v>46</v>
      </c>
      <c r="D33" s="64">
        <f t="shared" si="7"/>
        <v>331</v>
      </c>
      <c r="E33" s="54">
        <v>196</v>
      </c>
      <c r="F33" s="53">
        <f t="shared" si="0"/>
        <v>59.2</v>
      </c>
      <c r="G33" s="54">
        <v>43</v>
      </c>
      <c r="H33" s="53">
        <f t="shared" si="1"/>
        <v>13</v>
      </c>
      <c r="I33" s="54">
        <v>55</v>
      </c>
      <c r="J33" s="53">
        <f t="shared" si="2"/>
        <v>16.600000000000001</v>
      </c>
      <c r="K33" s="54">
        <v>26</v>
      </c>
      <c r="L33" s="53">
        <f t="shared" si="3"/>
        <v>7.9</v>
      </c>
      <c r="M33" s="54">
        <v>11</v>
      </c>
      <c r="N33" s="53">
        <f t="shared" si="4"/>
        <v>3.3</v>
      </c>
    </row>
    <row r="34" spans="1:14" ht="31.5" customHeight="1" x14ac:dyDescent="0.25">
      <c r="A34" s="95"/>
      <c r="B34" s="98"/>
      <c r="C34" s="54" t="s">
        <v>47</v>
      </c>
      <c r="D34" s="64">
        <f t="shared" si="7"/>
        <v>270</v>
      </c>
      <c r="E34" s="58">
        <v>166</v>
      </c>
      <c r="F34" s="53">
        <f t="shared" si="0"/>
        <v>61.5</v>
      </c>
      <c r="G34" s="54">
        <v>43</v>
      </c>
      <c r="H34" s="53">
        <f t="shared" si="1"/>
        <v>15.9</v>
      </c>
      <c r="I34" s="55">
        <v>21</v>
      </c>
      <c r="J34" s="53">
        <f t="shared" si="2"/>
        <v>7.8</v>
      </c>
      <c r="K34" s="54">
        <v>14</v>
      </c>
      <c r="L34" s="53">
        <f t="shared" si="3"/>
        <v>5.2</v>
      </c>
      <c r="M34" s="54">
        <v>26</v>
      </c>
      <c r="N34" s="53">
        <f t="shared" si="4"/>
        <v>9.6</v>
      </c>
    </row>
    <row r="35" spans="1:14" ht="31.5" customHeight="1" x14ac:dyDescent="0.25">
      <c r="A35" s="96"/>
      <c r="B35" s="99"/>
      <c r="C35" s="54" t="s">
        <v>48</v>
      </c>
      <c r="D35" s="65">
        <f t="shared" si="7"/>
        <v>344</v>
      </c>
      <c r="E35" s="56">
        <v>261</v>
      </c>
      <c r="F35" s="56">
        <f t="shared" si="0"/>
        <v>75.900000000000006</v>
      </c>
      <c r="G35" s="56">
        <v>56</v>
      </c>
      <c r="H35" s="56">
        <f t="shared" si="1"/>
        <v>16.3</v>
      </c>
      <c r="I35" s="56">
        <v>15</v>
      </c>
      <c r="J35" s="56">
        <f t="shared" si="2"/>
        <v>4.4000000000000004</v>
      </c>
      <c r="K35" s="56">
        <v>3</v>
      </c>
      <c r="L35" s="56">
        <f t="shared" si="3"/>
        <v>0.9</v>
      </c>
      <c r="M35" s="57">
        <v>9</v>
      </c>
      <c r="N35" s="56">
        <f>ROUND(M35/D35*100,1)</f>
        <v>2.6</v>
      </c>
    </row>
    <row r="36" spans="1:14" ht="31.5" customHeight="1" x14ac:dyDescent="0.25">
      <c r="A36" s="94">
        <v>11</v>
      </c>
      <c r="B36" s="97" t="s">
        <v>25</v>
      </c>
      <c r="C36" s="54" t="s">
        <v>46</v>
      </c>
      <c r="D36" s="64">
        <v>153</v>
      </c>
      <c r="E36" s="54">
        <v>85</v>
      </c>
      <c r="F36" s="53">
        <f t="shared" si="0"/>
        <v>55.6</v>
      </c>
      <c r="G36" s="54">
        <v>20</v>
      </c>
      <c r="H36" s="53">
        <f t="shared" si="1"/>
        <v>13.1</v>
      </c>
      <c r="I36" s="54">
        <v>15</v>
      </c>
      <c r="J36" s="53">
        <f t="shared" si="2"/>
        <v>9.8000000000000007</v>
      </c>
      <c r="K36" s="54"/>
      <c r="L36" s="53">
        <f t="shared" si="3"/>
        <v>0</v>
      </c>
      <c r="M36" s="54">
        <v>33</v>
      </c>
      <c r="N36" s="53">
        <f t="shared" si="4"/>
        <v>21.6</v>
      </c>
    </row>
    <row r="37" spans="1:14" ht="31.5" customHeight="1" x14ac:dyDescent="0.25">
      <c r="A37" s="95"/>
      <c r="B37" s="98"/>
      <c r="C37" s="54" t="s">
        <v>47</v>
      </c>
      <c r="D37" s="64">
        <v>158</v>
      </c>
      <c r="E37" s="54">
        <v>92</v>
      </c>
      <c r="F37" s="53">
        <f t="shared" si="0"/>
        <v>58.2</v>
      </c>
      <c r="G37" s="54">
        <v>23</v>
      </c>
      <c r="H37" s="53">
        <f t="shared" si="1"/>
        <v>14.6</v>
      </c>
      <c r="I37" s="55">
        <v>15</v>
      </c>
      <c r="J37" s="53">
        <f t="shared" si="2"/>
        <v>9.5</v>
      </c>
      <c r="K37" s="54">
        <v>9</v>
      </c>
      <c r="L37" s="53">
        <f t="shared" si="3"/>
        <v>5.7</v>
      </c>
      <c r="M37" s="54">
        <v>19</v>
      </c>
      <c r="N37" s="53">
        <f t="shared" si="4"/>
        <v>12</v>
      </c>
    </row>
    <row r="38" spans="1:14" ht="31.5" customHeight="1" x14ac:dyDescent="0.25">
      <c r="A38" s="96"/>
      <c r="B38" s="99"/>
      <c r="C38" s="54" t="s">
        <v>48</v>
      </c>
      <c r="D38" s="65">
        <f t="shared" ref="D38" si="9">E38+G38+I38+K38+M38</f>
        <v>191</v>
      </c>
      <c r="E38" s="56">
        <v>72</v>
      </c>
      <c r="F38" s="56">
        <f t="shared" si="0"/>
        <v>37.700000000000003</v>
      </c>
      <c r="G38" s="56">
        <v>86</v>
      </c>
      <c r="H38" s="56">
        <f t="shared" si="1"/>
        <v>45</v>
      </c>
      <c r="I38" s="56"/>
      <c r="J38" s="56">
        <f t="shared" si="2"/>
        <v>0</v>
      </c>
      <c r="K38" s="56"/>
      <c r="L38" s="56">
        <f t="shared" si="3"/>
        <v>0</v>
      </c>
      <c r="M38" s="57">
        <v>33</v>
      </c>
      <c r="N38" s="56">
        <f>ROUND(M38/D38*100,1)</f>
        <v>17.3</v>
      </c>
    </row>
    <row r="39" spans="1:14" ht="31.5" customHeight="1" x14ac:dyDescent="0.25">
      <c r="A39" s="94">
        <v>12</v>
      </c>
      <c r="B39" s="97" t="s">
        <v>26</v>
      </c>
      <c r="C39" s="54" t="s">
        <v>46</v>
      </c>
      <c r="D39" s="64">
        <v>75</v>
      </c>
      <c r="E39" s="54">
        <v>30</v>
      </c>
      <c r="F39" s="53">
        <f t="shared" si="0"/>
        <v>40</v>
      </c>
      <c r="G39" s="54">
        <v>5</v>
      </c>
      <c r="H39" s="53">
        <f t="shared" si="1"/>
        <v>6.7</v>
      </c>
      <c r="I39" s="54">
        <v>20</v>
      </c>
      <c r="J39" s="53">
        <f t="shared" si="2"/>
        <v>26.7</v>
      </c>
      <c r="K39" s="54">
        <v>10</v>
      </c>
      <c r="L39" s="53">
        <f t="shared" si="3"/>
        <v>13.3</v>
      </c>
      <c r="M39" s="54">
        <v>10</v>
      </c>
      <c r="N39" s="53">
        <f t="shared" si="4"/>
        <v>13.3</v>
      </c>
    </row>
    <row r="40" spans="1:14" ht="31.5" customHeight="1" x14ac:dyDescent="0.25">
      <c r="A40" s="95"/>
      <c r="B40" s="98"/>
      <c r="C40" s="54" t="s">
        <v>47</v>
      </c>
      <c r="D40" s="64">
        <f t="shared" ref="D40:D41" si="10">E40+G40+I40+K40+M40</f>
        <v>81</v>
      </c>
      <c r="E40" s="54">
        <v>39</v>
      </c>
      <c r="F40" s="53">
        <f t="shared" si="0"/>
        <v>48.1</v>
      </c>
      <c r="G40" s="54">
        <v>7</v>
      </c>
      <c r="H40" s="53">
        <f t="shared" si="1"/>
        <v>8.6</v>
      </c>
      <c r="I40" s="55">
        <v>20</v>
      </c>
      <c r="J40" s="53">
        <f t="shared" si="2"/>
        <v>24.7</v>
      </c>
      <c r="K40" s="54">
        <v>10</v>
      </c>
      <c r="L40" s="53">
        <f t="shared" si="3"/>
        <v>12.3</v>
      </c>
      <c r="M40" s="54">
        <v>5</v>
      </c>
      <c r="N40" s="53">
        <f t="shared" si="4"/>
        <v>6.2</v>
      </c>
    </row>
    <row r="41" spans="1:14" ht="31.5" customHeight="1" x14ac:dyDescent="0.25">
      <c r="A41" s="96"/>
      <c r="B41" s="99"/>
      <c r="C41" s="54" t="s">
        <v>48</v>
      </c>
      <c r="D41" s="65">
        <f t="shared" si="10"/>
        <v>54</v>
      </c>
      <c r="E41" s="56">
        <v>26</v>
      </c>
      <c r="F41" s="56">
        <f t="shared" si="0"/>
        <v>48.1</v>
      </c>
      <c r="G41" s="56">
        <v>6</v>
      </c>
      <c r="H41" s="56">
        <f t="shared" si="1"/>
        <v>11.1</v>
      </c>
      <c r="I41" s="56">
        <v>2</v>
      </c>
      <c r="J41" s="56">
        <f t="shared" si="2"/>
        <v>3.7</v>
      </c>
      <c r="K41" s="56">
        <v>10</v>
      </c>
      <c r="L41" s="56">
        <f t="shared" si="3"/>
        <v>18.5</v>
      </c>
      <c r="M41" s="56">
        <v>10</v>
      </c>
      <c r="N41" s="56">
        <f>ROUND(M41/D41*100,1)</f>
        <v>18.5</v>
      </c>
    </row>
    <row r="42" spans="1:14" ht="31.5" customHeight="1" x14ac:dyDescent="0.25">
      <c r="A42" s="94">
        <v>13</v>
      </c>
      <c r="B42" s="97" t="s">
        <v>27</v>
      </c>
      <c r="C42" s="54" t="s">
        <v>46</v>
      </c>
      <c r="D42" s="64">
        <f>E42+G42+I42+K42+M42</f>
        <v>56</v>
      </c>
      <c r="E42" s="54">
        <v>26</v>
      </c>
      <c r="F42" s="53">
        <f t="shared" si="0"/>
        <v>46.4</v>
      </c>
      <c r="G42" s="54">
        <v>5</v>
      </c>
      <c r="H42" s="53">
        <f t="shared" si="1"/>
        <v>8.9</v>
      </c>
      <c r="I42" s="54">
        <v>11</v>
      </c>
      <c r="J42" s="53">
        <f t="shared" si="2"/>
        <v>19.600000000000001</v>
      </c>
      <c r="K42" s="54">
        <v>4</v>
      </c>
      <c r="L42" s="53">
        <f t="shared" si="3"/>
        <v>7.1</v>
      </c>
      <c r="M42" s="54">
        <v>10</v>
      </c>
      <c r="N42" s="53">
        <f t="shared" si="4"/>
        <v>17.899999999999999</v>
      </c>
    </row>
    <row r="43" spans="1:14" ht="31.5" customHeight="1" x14ac:dyDescent="0.25">
      <c r="A43" s="95"/>
      <c r="B43" s="98"/>
      <c r="C43" s="54" t="s">
        <v>47</v>
      </c>
      <c r="D43" s="64">
        <f t="shared" ref="D43:D44" si="11">E43+G43+I43+K43+M43</f>
        <v>54</v>
      </c>
      <c r="E43" s="54">
        <v>21</v>
      </c>
      <c r="F43" s="53">
        <f t="shared" si="0"/>
        <v>38.9</v>
      </c>
      <c r="G43" s="54">
        <v>15</v>
      </c>
      <c r="H43" s="53">
        <f t="shared" si="1"/>
        <v>27.8</v>
      </c>
      <c r="I43" s="55">
        <v>5</v>
      </c>
      <c r="J43" s="53">
        <f t="shared" si="2"/>
        <v>9.3000000000000007</v>
      </c>
      <c r="K43" s="54">
        <v>3</v>
      </c>
      <c r="L43" s="53">
        <f t="shared" si="3"/>
        <v>5.6</v>
      </c>
      <c r="M43" s="54">
        <v>10</v>
      </c>
      <c r="N43" s="53">
        <f t="shared" si="4"/>
        <v>18.5</v>
      </c>
    </row>
    <row r="44" spans="1:14" ht="31.5" customHeight="1" x14ac:dyDescent="0.25">
      <c r="A44" s="96"/>
      <c r="B44" s="99"/>
      <c r="C44" s="59" t="s">
        <v>48</v>
      </c>
      <c r="D44" s="67">
        <f t="shared" si="11"/>
        <v>83</v>
      </c>
      <c r="E44" s="59">
        <v>32</v>
      </c>
      <c r="F44" s="59">
        <f t="shared" si="0"/>
        <v>38.6</v>
      </c>
      <c r="G44" s="59">
        <v>18</v>
      </c>
      <c r="H44" s="59">
        <f t="shared" si="1"/>
        <v>21.7</v>
      </c>
      <c r="I44" s="59">
        <v>8</v>
      </c>
      <c r="J44" s="59">
        <f t="shared" si="2"/>
        <v>9.6</v>
      </c>
      <c r="K44" s="59">
        <v>11</v>
      </c>
      <c r="L44" s="59">
        <f t="shared" si="3"/>
        <v>13.3</v>
      </c>
      <c r="M44" s="60">
        <v>14</v>
      </c>
      <c r="N44" s="59">
        <f>ROUND(M44/D44*100,1)</f>
        <v>16.899999999999999</v>
      </c>
    </row>
    <row r="45" spans="1:14" ht="31.5" customHeight="1" x14ac:dyDescent="0.25">
      <c r="A45" s="94">
        <v>14</v>
      </c>
      <c r="B45" s="97" t="s">
        <v>28</v>
      </c>
      <c r="C45" s="54" t="s">
        <v>46</v>
      </c>
      <c r="D45" s="64">
        <v>110</v>
      </c>
      <c r="E45" s="54">
        <v>33</v>
      </c>
      <c r="F45" s="53">
        <f t="shared" si="0"/>
        <v>30</v>
      </c>
      <c r="G45" s="54">
        <v>22</v>
      </c>
      <c r="H45" s="53">
        <f t="shared" si="1"/>
        <v>20</v>
      </c>
      <c r="I45" s="54">
        <v>19</v>
      </c>
      <c r="J45" s="53">
        <f t="shared" si="2"/>
        <v>17.3</v>
      </c>
      <c r="K45" s="54"/>
      <c r="L45" s="53">
        <f t="shared" si="3"/>
        <v>0</v>
      </c>
      <c r="M45" s="54">
        <v>36</v>
      </c>
      <c r="N45" s="53">
        <f t="shared" si="4"/>
        <v>32.700000000000003</v>
      </c>
    </row>
    <row r="46" spans="1:14" ht="31.5" customHeight="1" x14ac:dyDescent="0.25">
      <c r="A46" s="95"/>
      <c r="B46" s="98"/>
      <c r="C46" s="54" t="s">
        <v>47</v>
      </c>
      <c r="D46" s="64">
        <v>118</v>
      </c>
      <c r="E46" s="54">
        <v>35</v>
      </c>
      <c r="F46" s="53">
        <f t="shared" si="0"/>
        <v>29.7</v>
      </c>
      <c r="G46" s="54">
        <v>26</v>
      </c>
      <c r="H46" s="53">
        <f t="shared" si="1"/>
        <v>22</v>
      </c>
      <c r="I46" s="55">
        <v>18</v>
      </c>
      <c r="J46" s="53">
        <f t="shared" si="2"/>
        <v>15.3</v>
      </c>
      <c r="K46" s="54"/>
      <c r="L46" s="53">
        <f t="shared" si="3"/>
        <v>0</v>
      </c>
      <c r="M46" s="54">
        <v>39</v>
      </c>
      <c r="N46" s="53">
        <f t="shared" si="4"/>
        <v>33.1</v>
      </c>
    </row>
    <row r="47" spans="1:14" ht="28.15" customHeight="1" x14ac:dyDescent="0.25">
      <c r="A47" s="96"/>
      <c r="B47" s="99"/>
      <c r="C47" s="54" t="s">
        <v>48</v>
      </c>
      <c r="D47" s="65">
        <f t="shared" ref="D47" si="12">E47+G47+I47+K47+M47</f>
        <v>99</v>
      </c>
      <c r="E47" s="56">
        <v>50</v>
      </c>
      <c r="F47" s="56">
        <f t="shared" si="0"/>
        <v>50.5</v>
      </c>
      <c r="G47" s="56">
        <v>13</v>
      </c>
      <c r="H47" s="56">
        <f t="shared" si="1"/>
        <v>13.1</v>
      </c>
      <c r="I47" s="56">
        <v>3</v>
      </c>
      <c r="J47" s="56">
        <f t="shared" si="2"/>
        <v>3</v>
      </c>
      <c r="K47" s="56">
        <v>0</v>
      </c>
      <c r="L47" s="56">
        <f t="shared" si="3"/>
        <v>0</v>
      </c>
      <c r="M47" s="57">
        <v>33</v>
      </c>
      <c r="N47" s="56">
        <f t="shared" si="4"/>
        <v>33.299999999999997</v>
      </c>
    </row>
    <row r="48" spans="1:14" ht="28.15" customHeight="1" x14ac:dyDescent="0.25">
      <c r="A48" s="94">
        <v>15</v>
      </c>
      <c r="B48" s="97" t="s">
        <v>29</v>
      </c>
      <c r="C48" s="54" t="s">
        <v>46</v>
      </c>
      <c r="D48" s="64">
        <f t="shared" ref="D48:D59" si="13">E48+G48+I48+K48+M48</f>
        <v>276</v>
      </c>
      <c r="E48" s="54">
        <v>179</v>
      </c>
      <c r="F48" s="53">
        <f t="shared" si="0"/>
        <v>64.900000000000006</v>
      </c>
      <c r="G48" s="54">
        <v>41</v>
      </c>
      <c r="H48" s="53">
        <f t="shared" si="1"/>
        <v>14.9</v>
      </c>
      <c r="I48" s="54">
        <v>13</v>
      </c>
      <c r="J48" s="53">
        <f t="shared" si="2"/>
        <v>4.7</v>
      </c>
      <c r="K48" s="54">
        <v>11</v>
      </c>
      <c r="L48" s="53">
        <f t="shared" si="3"/>
        <v>4</v>
      </c>
      <c r="M48" s="54">
        <v>32</v>
      </c>
      <c r="N48" s="53">
        <f t="shared" si="4"/>
        <v>11.6</v>
      </c>
    </row>
    <row r="49" spans="1:14" ht="28.15" customHeight="1" x14ac:dyDescent="0.25">
      <c r="A49" s="95"/>
      <c r="B49" s="98"/>
      <c r="C49" s="54" t="s">
        <v>47</v>
      </c>
      <c r="D49" s="64">
        <v>118</v>
      </c>
      <c r="E49" s="54">
        <v>35</v>
      </c>
      <c r="F49" s="53">
        <f t="shared" si="0"/>
        <v>29.7</v>
      </c>
      <c r="G49" s="54">
        <v>26</v>
      </c>
      <c r="H49" s="53">
        <f t="shared" si="1"/>
        <v>22</v>
      </c>
      <c r="I49" s="55">
        <v>18</v>
      </c>
      <c r="J49" s="53">
        <f t="shared" si="2"/>
        <v>15.3</v>
      </c>
      <c r="K49" s="54"/>
      <c r="L49" s="53">
        <f t="shared" si="3"/>
        <v>0</v>
      </c>
      <c r="M49" s="54">
        <v>39</v>
      </c>
      <c r="N49" s="53">
        <f t="shared" si="4"/>
        <v>33.1</v>
      </c>
    </row>
    <row r="50" spans="1:14" ht="28.15" customHeight="1" x14ac:dyDescent="0.25">
      <c r="A50" s="96"/>
      <c r="B50" s="99"/>
      <c r="C50" s="54" t="s">
        <v>48</v>
      </c>
      <c r="D50" s="65">
        <f t="shared" ref="D50" si="14">E50+G50+I50+K50+M50</f>
        <v>285</v>
      </c>
      <c r="E50" s="56">
        <v>232</v>
      </c>
      <c r="F50" s="56">
        <f t="shared" si="0"/>
        <v>81.400000000000006</v>
      </c>
      <c r="G50" s="56">
        <v>42</v>
      </c>
      <c r="H50" s="56">
        <f t="shared" si="1"/>
        <v>14.7</v>
      </c>
      <c r="I50" s="56">
        <v>6</v>
      </c>
      <c r="J50" s="56">
        <f t="shared" si="2"/>
        <v>2.1</v>
      </c>
      <c r="K50" s="56">
        <v>2</v>
      </c>
      <c r="L50" s="56">
        <f t="shared" si="3"/>
        <v>0.7</v>
      </c>
      <c r="M50" s="56">
        <v>3</v>
      </c>
      <c r="N50" s="56">
        <f>ROUND(M50/D50*100,1)</f>
        <v>1.1000000000000001</v>
      </c>
    </row>
    <row r="51" spans="1:14" ht="28.15" customHeight="1" x14ac:dyDescent="0.25">
      <c r="A51" s="94">
        <v>16</v>
      </c>
      <c r="B51" s="97" t="s">
        <v>30</v>
      </c>
      <c r="C51" s="54" t="s">
        <v>46</v>
      </c>
      <c r="D51" s="66">
        <v>74</v>
      </c>
      <c r="E51" s="54">
        <v>28</v>
      </c>
      <c r="F51" s="53">
        <f t="shared" si="0"/>
        <v>37.799999999999997</v>
      </c>
      <c r="G51" s="54">
        <v>9</v>
      </c>
      <c r="H51" s="53">
        <f t="shared" si="1"/>
        <v>12.2</v>
      </c>
      <c r="I51" s="54">
        <v>2</v>
      </c>
      <c r="J51" s="53">
        <f t="shared" si="2"/>
        <v>2.7</v>
      </c>
      <c r="K51" s="54">
        <v>3</v>
      </c>
      <c r="L51" s="53">
        <f t="shared" si="3"/>
        <v>4.0999999999999996</v>
      </c>
      <c r="M51" s="54">
        <v>32</v>
      </c>
      <c r="N51" s="53">
        <f t="shared" si="4"/>
        <v>43.2</v>
      </c>
    </row>
    <row r="52" spans="1:14" ht="28.15" customHeight="1" x14ac:dyDescent="0.25">
      <c r="A52" s="95"/>
      <c r="B52" s="98"/>
      <c r="C52" s="54" t="s">
        <v>47</v>
      </c>
      <c r="D52" s="66">
        <v>112</v>
      </c>
      <c r="E52" s="54">
        <v>43</v>
      </c>
      <c r="F52" s="53">
        <f t="shared" si="0"/>
        <v>38.4</v>
      </c>
      <c r="G52" s="54">
        <v>14</v>
      </c>
      <c r="H52" s="53">
        <f t="shared" si="1"/>
        <v>12.5</v>
      </c>
      <c r="I52" s="55">
        <v>5</v>
      </c>
      <c r="J52" s="53">
        <f t="shared" si="2"/>
        <v>4.5</v>
      </c>
      <c r="K52" s="54">
        <v>7</v>
      </c>
      <c r="L52" s="53">
        <f t="shared" si="3"/>
        <v>6.3</v>
      </c>
      <c r="M52" s="54">
        <v>43</v>
      </c>
      <c r="N52" s="53">
        <f t="shared" si="4"/>
        <v>38.4</v>
      </c>
    </row>
    <row r="53" spans="1:14" ht="28.15" customHeight="1" x14ac:dyDescent="0.25">
      <c r="A53" s="96"/>
      <c r="B53" s="99"/>
      <c r="C53" s="54" t="s">
        <v>48</v>
      </c>
      <c r="D53" s="65">
        <f t="shared" ref="D53" si="15">E53+G53+I53+K53+M53</f>
        <v>101</v>
      </c>
      <c r="E53" s="56">
        <v>46</v>
      </c>
      <c r="F53" s="56">
        <f t="shared" si="0"/>
        <v>45.5</v>
      </c>
      <c r="G53" s="56">
        <v>15</v>
      </c>
      <c r="H53" s="56">
        <f t="shared" si="1"/>
        <v>14.9</v>
      </c>
      <c r="I53" s="56">
        <v>11</v>
      </c>
      <c r="J53" s="56">
        <f t="shared" si="2"/>
        <v>10.9</v>
      </c>
      <c r="K53" s="56">
        <v>7</v>
      </c>
      <c r="L53" s="56">
        <f t="shared" si="3"/>
        <v>6.9</v>
      </c>
      <c r="M53" s="57">
        <v>22</v>
      </c>
      <c r="N53" s="56">
        <f t="shared" si="4"/>
        <v>21.8</v>
      </c>
    </row>
    <row r="54" spans="1:14" ht="28.15" customHeight="1" x14ac:dyDescent="0.25">
      <c r="A54" s="94">
        <v>17</v>
      </c>
      <c r="B54" s="97" t="s">
        <v>31</v>
      </c>
      <c r="C54" s="54" t="s">
        <v>46</v>
      </c>
      <c r="D54" s="64">
        <f t="shared" si="13"/>
        <v>44</v>
      </c>
      <c r="E54" s="54">
        <v>10</v>
      </c>
      <c r="F54" s="53">
        <f t="shared" si="0"/>
        <v>22.7</v>
      </c>
      <c r="G54" s="54">
        <v>3</v>
      </c>
      <c r="H54" s="53">
        <f t="shared" si="1"/>
        <v>6.8</v>
      </c>
      <c r="I54" s="54">
        <v>0</v>
      </c>
      <c r="J54" s="53">
        <f t="shared" si="2"/>
        <v>0</v>
      </c>
      <c r="K54" s="54">
        <v>0</v>
      </c>
      <c r="L54" s="53">
        <f t="shared" si="3"/>
        <v>0</v>
      </c>
      <c r="M54" s="54">
        <v>31</v>
      </c>
      <c r="N54" s="53">
        <f t="shared" si="4"/>
        <v>70.5</v>
      </c>
    </row>
    <row r="55" spans="1:14" ht="28.15" customHeight="1" x14ac:dyDescent="0.25">
      <c r="A55" s="95"/>
      <c r="B55" s="98"/>
      <c r="C55" s="54" t="s">
        <v>47</v>
      </c>
      <c r="D55" s="64">
        <f t="shared" si="13"/>
        <v>60</v>
      </c>
      <c r="E55" s="54">
        <v>19</v>
      </c>
      <c r="F55" s="53">
        <f t="shared" si="0"/>
        <v>31.7</v>
      </c>
      <c r="G55" s="54">
        <v>4</v>
      </c>
      <c r="H55" s="53">
        <f t="shared" si="1"/>
        <v>6.7</v>
      </c>
      <c r="I55" s="55">
        <v>0</v>
      </c>
      <c r="J55" s="53">
        <f t="shared" si="2"/>
        <v>0</v>
      </c>
      <c r="K55" s="54">
        <v>12</v>
      </c>
      <c r="L55" s="53">
        <f t="shared" si="3"/>
        <v>20</v>
      </c>
      <c r="M55" s="54">
        <v>25</v>
      </c>
      <c r="N55" s="53">
        <f t="shared" si="4"/>
        <v>41.7</v>
      </c>
    </row>
    <row r="56" spans="1:14" ht="28.15" customHeight="1" x14ac:dyDescent="0.25">
      <c r="A56" s="96"/>
      <c r="B56" s="99"/>
      <c r="C56" s="54" t="s">
        <v>48</v>
      </c>
      <c r="D56" s="65">
        <f t="shared" si="13"/>
        <v>66</v>
      </c>
      <c r="E56" s="56">
        <v>29</v>
      </c>
      <c r="F56" s="56">
        <f t="shared" si="0"/>
        <v>43.9</v>
      </c>
      <c r="G56" s="56">
        <v>7</v>
      </c>
      <c r="H56" s="56">
        <f t="shared" si="1"/>
        <v>10.6</v>
      </c>
      <c r="I56" s="56">
        <v>12</v>
      </c>
      <c r="J56" s="56">
        <f t="shared" si="2"/>
        <v>18.2</v>
      </c>
      <c r="K56" s="56">
        <v>0</v>
      </c>
      <c r="L56" s="56">
        <f t="shared" si="3"/>
        <v>0</v>
      </c>
      <c r="M56" s="57">
        <v>18</v>
      </c>
      <c r="N56" s="56">
        <f t="shared" si="4"/>
        <v>27.3</v>
      </c>
    </row>
    <row r="57" spans="1:14" ht="28.15" customHeight="1" x14ac:dyDescent="0.25">
      <c r="A57" s="94">
        <v>18</v>
      </c>
      <c r="B57" s="97" t="s">
        <v>32</v>
      </c>
      <c r="C57" s="54" t="s">
        <v>46</v>
      </c>
      <c r="D57" s="64">
        <f t="shared" si="13"/>
        <v>71</v>
      </c>
      <c r="E57" s="54">
        <v>19</v>
      </c>
      <c r="F57" s="53">
        <f t="shared" si="0"/>
        <v>26.8</v>
      </c>
      <c r="G57" s="54">
        <v>9</v>
      </c>
      <c r="H57" s="53">
        <f t="shared" si="1"/>
        <v>12.7</v>
      </c>
      <c r="I57" s="54"/>
      <c r="J57" s="53">
        <f t="shared" si="2"/>
        <v>0</v>
      </c>
      <c r="K57" s="54"/>
      <c r="L57" s="53">
        <f t="shared" si="3"/>
        <v>0</v>
      </c>
      <c r="M57" s="54">
        <v>43</v>
      </c>
      <c r="N57" s="53">
        <f t="shared" si="4"/>
        <v>60.6</v>
      </c>
    </row>
    <row r="58" spans="1:14" ht="28.15" customHeight="1" x14ac:dyDescent="0.25">
      <c r="A58" s="95"/>
      <c r="B58" s="98"/>
      <c r="C58" s="54" t="s">
        <v>47</v>
      </c>
      <c r="D58" s="64">
        <f t="shared" si="13"/>
        <v>95</v>
      </c>
      <c r="E58" s="54">
        <v>41</v>
      </c>
      <c r="F58" s="53">
        <f t="shared" si="0"/>
        <v>43.2</v>
      </c>
      <c r="G58" s="54">
        <v>18</v>
      </c>
      <c r="H58" s="53">
        <f t="shared" si="1"/>
        <v>18.899999999999999</v>
      </c>
      <c r="I58" s="55"/>
      <c r="J58" s="53">
        <f t="shared" si="2"/>
        <v>0</v>
      </c>
      <c r="K58" s="54"/>
      <c r="L58" s="53">
        <f t="shared" si="3"/>
        <v>0</v>
      </c>
      <c r="M58" s="54">
        <v>36</v>
      </c>
      <c r="N58" s="53">
        <f t="shared" si="4"/>
        <v>37.9</v>
      </c>
    </row>
    <row r="59" spans="1:14" ht="28.15" customHeight="1" x14ac:dyDescent="0.25">
      <c r="A59" s="96"/>
      <c r="B59" s="99"/>
      <c r="C59" s="54" t="s">
        <v>48</v>
      </c>
      <c r="D59" s="65">
        <f t="shared" si="13"/>
        <v>90</v>
      </c>
      <c r="E59" s="56">
        <v>19</v>
      </c>
      <c r="F59" s="56">
        <f t="shared" si="0"/>
        <v>21.1</v>
      </c>
      <c r="G59" s="56">
        <v>23</v>
      </c>
      <c r="H59" s="56">
        <f t="shared" si="1"/>
        <v>25.6</v>
      </c>
      <c r="I59" s="56">
        <v>26</v>
      </c>
      <c r="J59" s="56">
        <f t="shared" si="2"/>
        <v>28.9</v>
      </c>
      <c r="K59" s="56"/>
      <c r="L59" s="56">
        <f t="shared" si="3"/>
        <v>0</v>
      </c>
      <c r="M59" s="56">
        <v>22</v>
      </c>
      <c r="N59" s="56">
        <f>ROUND(M59/D59*100,1)</f>
        <v>24.4</v>
      </c>
    </row>
    <row r="60" spans="1:14" ht="28.15" customHeight="1" x14ac:dyDescent="0.25">
      <c r="A60" s="94">
        <v>19</v>
      </c>
      <c r="B60" s="97" t="s">
        <v>33</v>
      </c>
      <c r="C60" s="54" t="s">
        <v>46</v>
      </c>
      <c r="D60" s="66">
        <v>22</v>
      </c>
      <c r="E60" s="54">
        <v>6</v>
      </c>
      <c r="F60" s="53">
        <f t="shared" si="0"/>
        <v>27.3</v>
      </c>
      <c r="G60" s="54">
        <v>3</v>
      </c>
      <c r="H60" s="53">
        <f t="shared" si="1"/>
        <v>13.6</v>
      </c>
      <c r="I60" s="54">
        <v>7</v>
      </c>
      <c r="J60" s="53">
        <f t="shared" si="2"/>
        <v>31.8</v>
      </c>
      <c r="K60" s="54">
        <v>0</v>
      </c>
      <c r="L60" s="53">
        <f t="shared" si="3"/>
        <v>0</v>
      </c>
      <c r="M60" s="54">
        <v>6</v>
      </c>
      <c r="N60" s="53">
        <f t="shared" si="4"/>
        <v>27.3</v>
      </c>
    </row>
    <row r="61" spans="1:14" ht="28.15" customHeight="1" x14ac:dyDescent="0.25">
      <c r="A61" s="95"/>
      <c r="B61" s="98"/>
      <c r="C61" s="54" t="s">
        <v>47</v>
      </c>
      <c r="D61" s="66">
        <v>16</v>
      </c>
      <c r="E61" s="54">
        <v>1</v>
      </c>
      <c r="F61" s="53">
        <f t="shared" si="0"/>
        <v>6.3</v>
      </c>
      <c r="G61" s="54">
        <v>3</v>
      </c>
      <c r="H61" s="53">
        <f t="shared" si="1"/>
        <v>18.8</v>
      </c>
      <c r="I61" s="55">
        <v>7</v>
      </c>
      <c r="J61" s="53">
        <f t="shared" si="2"/>
        <v>43.8</v>
      </c>
      <c r="K61" s="54">
        <v>0</v>
      </c>
      <c r="L61" s="53">
        <f t="shared" si="3"/>
        <v>0</v>
      </c>
      <c r="M61" s="54">
        <v>5</v>
      </c>
      <c r="N61" s="53">
        <f t="shared" si="4"/>
        <v>31.3</v>
      </c>
    </row>
    <row r="62" spans="1:14" ht="27.75" hidden="1" customHeight="1" x14ac:dyDescent="0.25">
      <c r="A62" s="96"/>
      <c r="B62" s="99"/>
      <c r="C62" s="54"/>
      <c r="D62" s="65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28.15" customHeight="1" x14ac:dyDescent="0.25">
      <c r="A63" s="94">
        <v>20</v>
      </c>
      <c r="B63" s="97" t="s">
        <v>34</v>
      </c>
      <c r="C63" s="54" t="s">
        <v>46</v>
      </c>
      <c r="D63" s="66">
        <v>106</v>
      </c>
      <c r="E63" s="54">
        <v>28</v>
      </c>
      <c r="F63" s="53">
        <f t="shared" si="0"/>
        <v>26.4</v>
      </c>
      <c r="G63" s="54">
        <v>12</v>
      </c>
      <c r="H63" s="53">
        <f t="shared" si="1"/>
        <v>11.3</v>
      </c>
      <c r="I63" s="54">
        <v>10</v>
      </c>
      <c r="J63" s="53">
        <f t="shared" si="2"/>
        <v>9.4</v>
      </c>
      <c r="K63" s="54">
        <v>0</v>
      </c>
      <c r="L63" s="53">
        <f t="shared" si="3"/>
        <v>0</v>
      </c>
      <c r="M63" s="54">
        <v>56</v>
      </c>
      <c r="N63" s="53">
        <f t="shared" si="4"/>
        <v>52.8</v>
      </c>
    </row>
    <row r="64" spans="1:14" ht="28.15" customHeight="1" x14ac:dyDescent="0.25">
      <c r="A64" s="95"/>
      <c r="B64" s="98"/>
      <c r="C64" s="54" t="s">
        <v>47</v>
      </c>
      <c r="D64" s="66">
        <v>93</v>
      </c>
      <c r="E64" s="54">
        <v>25</v>
      </c>
      <c r="F64" s="53">
        <f t="shared" si="0"/>
        <v>26.9</v>
      </c>
      <c r="G64" s="54">
        <v>12</v>
      </c>
      <c r="H64" s="53">
        <f t="shared" si="1"/>
        <v>12.9</v>
      </c>
      <c r="I64" s="55">
        <v>8</v>
      </c>
      <c r="J64" s="53">
        <f t="shared" si="2"/>
        <v>8.6</v>
      </c>
      <c r="K64" s="54">
        <v>0</v>
      </c>
      <c r="L64" s="53">
        <f t="shared" si="3"/>
        <v>0</v>
      </c>
      <c r="M64" s="54">
        <v>48</v>
      </c>
      <c r="N64" s="53">
        <f t="shared" si="4"/>
        <v>51.6</v>
      </c>
    </row>
    <row r="65" spans="1:14" ht="28.15" customHeight="1" x14ac:dyDescent="0.25">
      <c r="A65" s="96"/>
      <c r="B65" s="99"/>
      <c r="C65" s="54" t="s">
        <v>48</v>
      </c>
      <c r="D65" s="65">
        <f t="shared" ref="D65" si="16">E65+G65+I65+K65+M65</f>
        <v>80</v>
      </c>
      <c r="E65" s="56">
        <v>18</v>
      </c>
      <c r="F65" s="56">
        <f t="shared" si="0"/>
        <v>22.5</v>
      </c>
      <c r="G65" s="56">
        <v>4</v>
      </c>
      <c r="H65" s="56">
        <f t="shared" si="1"/>
        <v>5</v>
      </c>
      <c r="I65" s="56">
        <v>10</v>
      </c>
      <c r="J65" s="56">
        <f t="shared" si="2"/>
        <v>12.5</v>
      </c>
      <c r="K65" s="56"/>
      <c r="L65" s="56">
        <f t="shared" si="3"/>
        <v>0</v>
      </c>
      <c r="M65" s="56">
        <v>48</v>
      </c>
      <c r="N65" s="56">
        <f>ROUND(M65/D65*100,1)</f>
        <v>60</v>
      </c>
    </row>
    <row r="66" spans="1:14" ht="28.15" customHeight="1" x14ac:dyDescent="0.25">
      <c r="A66" s="94">
        <v>21</v>
      </c>
      <c r="B66" s="97" t="s">
        <v>35</v>
      </c>
      <c r="C66" s="54" t="s">
        <v>46</v>
      </c>
      <c r="D66" s="64">
        <v>63</v>
      </c>
      <c r="E66" s="54">
        <v>25</v>
      </c>
      <c r="F66" s="53">
        <f t="shared" si="0"/>
        <v>39.700000000000003</v>
      </c>
      <c r="G66" s="54">
        <v>15</v>
      </c>
      <c r="H66" s="53">
        <f t="shared" si="1"/>
        <v>23.8</v>
      </c>
      <c r="I66" s="54">
        <v>0</v>
      </c>
      <c r="J66" s="53">
        <f t="shared" si="2"/>
        <v>0</v>
      </c>
      <c r="K66" s="54">
        <v>0</v>
      </c>
      <c r="L66" s="53">
        <f t="shared" si="3"/>
        <v>0</v>
      </c>
      <c r="M66" s="54">
        <v>23</v>
      </c>
      <c r="N66" s="53">
        <f t="shared" si="4"/>
        <v>36.5</v>
      </c>
    </row>
    <row r="67" spans="1:14" ht="28.15" customHeight="1" x14ac:dyDescent="0.25">
      <c r="A67" s="95"/>
      <c r="B67" s="98"/>
      <c r="C67" s="54" t="s">
        <v>47</v>
      </c>
      <c r="D67" s="64">
        <v>58</v>
      </c>
      <c r="E67" s="54">
        <v>25</v>
      </c>
      <c r="F67" s="53">
        <f t="shared" si="0"/>
        <v>43.1</v>
      </c>
      <c r="G67" s="54">
        <v>17</v>
      </c>
      <c r="H67" s="53">
        <f t="shared" si="1"/>
        <v>29.3</v>
      </c>
      <c r="I67" s="55"/>
      <c r="J67" s="53">
        <f t="shared" si="2"/>
        <v>0</v>
      </c>
      <c r="K67" s="54"/>
      <c r="L67" s="53">
        <f t="shared" si="3"/>
        <v>0</v>
      </c>
      <c r="M67" s="54">
        <v>16</v>
      </c>
      <c r="N67" s="53">
        <f t="shared" si="4"/>
        <v>27.6</v>
      </c>
    </row>
    <row r="68" spans="1:14" ht="28.15" customHeight="1" x14ac:dyDescent="0.25">
      <c r="A68" s="96"/>
      <c r="B68" s="99"/>
      <c r="C68" s="54" t="s">
        <v>48</v>
      </c>
      <c r="D68" s="65">
        <f t="shared" ref="D68" si="17">E68+G68+I68+K68+M68</f>
        <v>64</v>
      </c>
      <c r="E68" s="56">
        <v>25</v>
      </c>
      <c r="F68" s="56">
        <f t="shared" si="0"/>
        <v>39.1</v>
      </c>
      <c r="G68" s="56">
        <v>10</v>
      </c>
      <c r="H68" s="56">
        <f t="shared" si="1"/>
        <v>15.6</v>
      </c>
      <c r="I68" s="56">
        <v>5</v>
      </c>
      <c r="J68" s="56">
        <f t="shared" si="2"/>
        <v>7.8</v>
      </c>
      <c r="K68" s="56"/>
      <c r="L68" s="56">
        <f t="shared" si="3"/>
        <v>0</v>
      </c>
      <c r="M68" s="56">
        <v>24</v>
      </c>
      <c r="N68" s="56">
        <f>ROUND(M68/D68*100,1)</f>
        <v>37.5</v>
      </c>
    </row>
    <row r="69" spans="1:14" ht="28.15" customHeight="1" x14ac:dyDescent="0.25">
      <c r="A69" s="94">
        <v>22</v>
      </c>
      <c r="B69" s="97" t="s">
        <v>36</v>
      </c>
      <c r="C69" s="54" t="s">
        <v>46</v>
      </c>
      <c r="D69" s="64">
        <f t="shared" ref="D69:D83" si="18">E69+G69+I69+K69+M69</f>
        <v>58</v>
      </c>
      <c r="E69" s="54">
        <v>14</v>
      </c>
      <c r="F69" s="53">
        <f t="shared" si="0"/>
        <v>24.1</v>
      </c>
      <c r="G69" s="54">
        <v>25</v>
      </c>
      <c r="H69" s="53">
        <f t="shared" si="1"/>
        <v>43.1</v>
      </c>
      <c r="I69" s="54">
        <v>9</v>
      </c>
      <c r="J69" s="53">
        <f t="shared" si="2"/>
        <v>15.5</v>
      </c>
      <c r="K69" s="54">
        <v>0</v>
      </c>
      <c r="L69" s="53">
        <f t="shared" si="3"/>
        <v>0</v>
      </c>
      <c r="M69" s="54">
        <v>10</v>
      </c>
      <c r="N69" s="53">
        <f t="shared" si="4"/>
        <v>17.2</v>
      </c>
    </row>
    <row r="70" spans="1:14" ht="28.15" customHeight="1" x14ac:dyDescent="0.25">
      <c r="A70" s="95"/>
      <c r="B70" s="98"/>
      <c r="C70" s="54" t="s">
        <v>47</v>
      </c>
      <c r="D70" s="64">
        <f t="shared" si="18"/>
        <v>77</v>
      </c>
      <c r="E70" s="54">
        <v>20</v>
      </c>
      <c r="F70" s="53">
        <f t="shared" si="0"/>
        <v>26</v>
      </c>
      <c r="G70" s="54">
        <v>25</v>
      </c>
      <c r="H70" s="53">
        <f t="shared" si="1"/>
        <v>32.5</v>
      </c>
      <c r="I70" s="55">
        <v>15</v>
      </c>
      <c r="J70" s="53">
        <f t="shared" si="2"/>
        <v>19.5</v>
      </c>
      <c r="K70" s="54">
        <v>0</v>
      </c>
      <c r="L70" s="53">
        <f t="shared" si="3"/>
        <v>0</v>
      </c>
      <c r="M70" s="54">
        <v>17</v>
      </c>
      <c r="N70" s="53">
        <f t="shared" si="4"/>
        <v>22.1</v>
      </c>
    </row>
    <row r="71" spans="1:14" ht="28.15" customHeight="1" x14ac:dyDescent="0.25">
      <c r="A71" s="96"/>
      <c r="B71" s="99"/>
      <c r="C71" s="54" t="s">
        <v>48</v>
      </c>
      <c r="D71" s="65">
        <f t="shared" si="18"/>
        <v>70</v>
      </c>
      <c r="E71" s="56">
        <v>7</v>
      </c>
      <c r="F71" s="56">
        <f t="shared" si="0"/>
        <v>10</v>
      </c>
      <c r="G71" s="56">
        <v>19</v>
      </c>
      <c r="H71" s="56">
        <f t="shared" si="1"/>
        <v>27.1</v>
      </c>
      <c r="I71" s="56">
        <v>12</v>
      </c>
      <c r="J71" s="56">
        <f t="shared" si="2"/>
        <v>17.100000000000001</v>
      </c>
      <c r="K71" s="56">
        <v>3</v>
      </c>
      <c r="L71" s="56">
        <f t="shared" si="3"/>
        <v>4.3</v>
      </c>
      <c r="M71" s="56">
        <v>29</v>
      </c>
      <c r="N71" s="56">
        <f>ROUND(M71/D71*100,1)</f>
        <v>41.4</v>
      </c>
    </row>
    <row r="72" spans="1:14" ht="28.15" customHeight="1" x14ac:dyDescent="0.25">
      <c r="A72" s="94">
        <v>23</v>
      </c>
      <c r="B72" s="97" t="s">
        <v>37</v>
      </c>
      <c r="C72" s="54" t="s">
        <v>46</v>
      </c>
      <c r="D72" s="64">
        <f t="shared" si="18"/>
        <v>125</v>
      </c>
      <c r="E72" s="54">
        <v>80</v>
      </c>
      <c r="F72" s="53">
        <f t="shared" si="0"/>
        <v>64</v>
      </c>
      <c r="G72" s="54">
        <v>15</v>
      </c>
      <c r="H72" s="53">
        <f t="shared" si="1"/>
        <v>12</v>
      </c>
      <c r="I72" s="54">
        <v>14</v>
      </c>
      <c r="J72" s="53">
        <f t="shared" si="2"/>
        <v>11.2</v>
      </c>
      <c r="K72" s="54">
        <v>6</v>
      </c>
      <c r="L72" s="53">
        <f t="shared" si="3"/>
        <v>4.8</v>
      </c>
      <c r="M72" s="54">
        <v>10</v>
      </c>
      <c r="N72" s="53">
        <f t="shared" si="4"/>
        <v>8</v>
      </c>
    </row>
    <row r="73" spans="1:14" ht="28.15" customHeight="1" x14ac:dyDescent="0.25">
      <c r="A73" s="95"/>
      <c r="B73" s="98"/>
      <c r="C73" s="54" t="s">
        <v>47</v>
      </c>
      <c r="D73" s="64">
        <f t="shared" si="18"/>
        <v>134</v>
      </c>
      <c r="E73" s="52">
        <v>72</v>
      </c>
      <c r="F73" s="53">
        <f t="shared" si="0"/>
        <v>53.7</v>
      </c>
      <c r="G73" s="54">
        <v>20</v>
      </c>
      <c r="H73" s="53">
        <f t="shared" si="1"/>
        <v>14.9</v>
      </c>
      <c r="I73" s="52">
        <v>12</v>
      </c>
      <c r="J73" s="53">
        <f t="shared" si="2"/>
        <v>9</v>
      </c>
      <c r="K73" s="54">
        <v>12</v>
      </c>
      <c r="L73" s="53">
        <f t="shared" si="3"/>
        <v>9</v>
      </c>
      <c r="M73" s="54">
        <v>18</v>
      </c>
      <c r="N73" s="53">
        <f t="shared" si="4"/>
        <v>13.4</v>
      </c>
    </row>
    <row r="74" spans="1:14" ht="28.15" customHeight="1" x14ac:dyDescent="0.25">
      <c r="A74" s="96"/>
      <c r="B74" s="99"/>
      <c r="C74" s="54" t="s">
        <v>48</v>
      </c>
      <c r="D74" s="65">
        <f t="shared" si="18"/>
        <v>151</v>
      </c>
      <c r="E74" s="56">
        <v>131</v>
      </c>
      <c r="F74" s="56">
        <f t="shared" si="0"/>
        <v>86.8</v>
      </c>
      <c r="G74" s="56">
        <v>8</v>
      </c>
      <c r="H74" s="56">
        <f t="shared" si="1"/>
        <v>5.3</v>
      </c>
      <c r="I74" s="56">
        <v>4</v>
      </c>
      <c r="J74" s="56">
        <f t="shared" si="2"/>
        <v>2.6</v>
      </c>
      <c r="K74" s="56"/>
      <c r="L74" s="56">
        <f t="shared" si="3"/>
        <v>0</v>
      </c>
      <c r="M74" s="56">
        <v>8</v>
      </c>
      <c r="N74" s="56">
        <f>ROUND(M74/D74*100,1)</f>
        <v>5.3</v>
      </c>
    </row>
    <row r="75" spans="1:14" ht="28.15" customHeight="1" x14ac:dyDescent="0.25">
      <c r="A75" s="94">
        <v>24</v>
      </c>
      <c r="B75" s="97" t="s">
        <v>38</v>
      </c>
      <c r="C75" s="54" t="s">
        <v>46</v>
      </c>
      <c r="D75" s="64">
        <f t="shared" si="18"/>
        <v>67</v>
      </c>
      <c r="E75" s="54">
        <v>15</v>
      </c>
      <c r="F75" s="53">
        <f t="shared" si="0"/>
        <v>22.4</v>
      </c>
      <c r="G75" s="54">
        <v>20</v>
      </c>
      <c r="H75" s="53">
        <f t="shared" si="1"/>
        <v>29.9</v>
      </c>
      <c r="I75" s="54">
        <v>20</v>
      </c>
      <c r="J75" s="53">
        <f t="shared" si="2"/>
        <v>29.9</v>
      </c>
      <c r="K75" s="54">
        <v>5</v>
      </c>
      <c r="L75" s="53">
        <f t="shared" si="3"/>
        <v>7.5</v>
      </c>
      <c r="M75" s="54">
        <v>7</v>
      </c>
      <c r="N75" s="53">
        <f t="shared" si="4"/>
        <v>10.4</v>
      </c>
    </row>
    <row r="76" spans="1:14" ht="28.15" customHeight="1" x14ac:dyDescent="0.25">
      <c r="A76" s="95"/>
      <c r="B76" s="98"/>
      <c r="C76" s="54" t="s">
        <v>47</v>
      </c>
      <c r="D76" s="64">
        <f t="shared" si="18"/>
        <v>117</v>
      </c>
      <c r="E76" s="54">
        <v>32</v>
      </c>
      <c r="F76" s="53">
        <f t="shared" si="0"/>
        <v>27.4</v>
      </c>
      <c r="G76" s="54">
        <v>25</v>
      </c>
      <c r="H76" s="53">
        <f t="shared" si="1"/>
        <v>21.4</v>
      </c>
      <c r="I76" s="55">
        <v>17</v>
      </c>
      <c r="J76" s="53">
        <f t="shared" si="2"/>
        <v>14.5</v>
      </c>
      <c r="K76" s="54">
        <v>25</v>
      </c>
      <c r="L76" s="53">
        <f t="shared" si="3"/>
        <v>21.4</v>
      </c>
      <c r="M76" s="54">
        <v>18</v>
      </c>
      <c r="N76" s="53">
        <f t="shared" si="4"/>
        <v>15.4</v>
      </c>
    </row>
    <row r="77" spans="1:14" ht="28.15" customHeight="1" x14ac:dyDescent="0.25">
      <c r="A77" s="96"/>
      <c r="B77" s="99"/>
      <c r="C77" s="54" t="s">
        <v>48</v>
      </c>
      <c r="D77" s="65">
        <f t="shared" si="18"/>
        <v>72</v>
      </c>
      <c r="E77" s="56">
        <v>22</v>
      </c>
      <c r="F77" s="56">
        <f t="shared" si="0"/>
        <v>30.6</v>
      </c>
      <c r="G77" s="56">
        <v>10</v>
      </c>
      <c r="H77" s="56">
        <f t="shared" si="1"/>
        <v>13.9</v>
      </c>
      <c r="I77" s="56">
        <v>30</v>
      </c>
      <c r="J77" s="56">
        <f t="shared" si="2"/>
        <v>41.7</v>
      </c>
      <c r="K77" s="56">
        <v>10</v>
      </c>
      <c r="L77" s="56">
        <f t="shared" si="3"/>
        <v>13.9</v>
      </c>
      <c r="M77" s="56"/>
      <c r="N77" s="56">
        <f>ROUND(M77/D77*100,1)</f>
        <v>0</v>
      </c>
    </row>
    <row r="78" spans="1:14" ht="28.15" customHeight="1" x14ac:dyDescent="0.25">
      <c r="A78" s="94">
        <v>25</v>
      </c>
      <c r="B78" s="97" t="s">
        <v>39</v>
      </c>
      <c r="C78" s="54" t="s">
        <v>46</v>
      </c>
      <c r="D78" s="66">
        <v>33</v>
      </c>
      <c r="E78" s="54">
        <v>9</v>
      </c>
      <c r="F78" s="53">
        <f t="shared" si="0"/>
        <v>27.3</v>
      </c>
      <c r="G78" s="54">
        <v>1</v>
      </c>
      <c r="H78" s="53">
        <f t="shared" si="1"/>
        <v>3</v>
      </c>
      <c r="I78" s="54">
        <v>4</v>
      </c>
      <c r="J78" s="53">
        <f t="shared" si="2"/>
        <v>12.1</v>
      </c>
      <c r="K78" s="54">
        <v>10</v>
      </c>
      <c r="L78" s="53">
        <f t="shared" si="3"/>
        <v>30.3</v>
      </c>
      <c r="M78" s="54">
        <v>8</v>
      </c>
      <c r="N78" s="53">
        <f t="shared" si="4"/>
        <v>24.2</v>
      </c>
    </row>
    <row r="79" spans="1:14" ht="28.15" customHeight="1" x14ac:dyDescent="0.25">
      <c r="A79" s="95"/>
      <c r="B79" s="98"/>
      <c r="C79" s="54" t="s">
        <v>47</v>
      </c>
      <c r="D79" s="66">
        <v>36</v>
      </c>
      <c r="E79" s="54">
        <v>6</v>
      </c>
      <c r="F79" s="53">
        <f t="shared" si="0"/>
        <v>16.7</v>
      </c>
      <c r="G79" s="54">
        <v>11</v>
      </c>
      <c r="H79" s="53">
        <f t="shared" si="1"/>
        <v>30.6</v>
      </c>
      <c r="I79" s="55">
        <v>0</v>
      </c>
      <c r="J79" s="53">
        <f t="shared" si="2"/>
        <v>0</v>
      </c>
      <c r="K79" s="54">
        <v>3</v>
      </c>
      <c r="L79" s="53">
        <f t="shared" si="3"/>
        <v>8.3000000000000007</v>
      </c>
      <c r="M79" s="54">
        <v>16</v>
      </c>
      <c r="N79" s="53">
        <f t="shared" si="4"/>
        <v>44.4</v>
      </c>
    </row>
    <row r="80" spans="1:14" ht="28.15" customHeight="1" x14ac:dyDescent="0.25">
      <c r="A80" s="96"/>
      <c r="B80" s="99"/>
      <c r="C80" s="54" t="s">
        <v>48</v>
      </c>
      <c r="D80" s="65">
        <f t="shared" ref="D80" si="19">E80+G80+I80+K80+M80</f>
        <v>34</v>
      </c>
      <c r="E80" s="56">
        <v>6</v>
      </c>
      <c r="F80" s="56">
        <f t="shared" si="0"/>
        <v>17.600000000000001</v>
      </c>
      <c r="G80" s="56">
        <v>4</v>
      </c>
      <c r="H80" s="56">
        <f t="shared" si="1"/>
        <v>11.8</v>
      </c>
      <c r="I80" s="56"/>
      <c r="J80" s="56">
        <f t="shared" si="2"/>
        <v>0</v>
      </c>
      <c r="K80" s="56"/>
      <c r="L80" s="56">
        <f t="shared" si="3"/>
        <v>0</v>
      </c>
      <c r="M80" s="56">
        <v>24</v>
      </c>
      <c r="N80" s="56">
        <f>ROUND(M80/D80*100,1)</f>
        <v>70.599999999999994</v>
      </c>
    </row>
    <row r="81" spans="1:14" ht="28.15" customHeight="1" x14ac:dyDescent="0.25">
      <c r="A81" s="94">
        <v>26</v>
      </c>
      <c r="B81" s="97" t="s">
        <v>40</v>
      </c>
      <c r="C81" s="54" t="s">
        <v>46</v>
      </c>
      <c r="D81" s="64">
        <f t="shared" si="18"/>
        <v>94</v>
      </c>
      <c r="E81" s="54">
        <v>9</v>
      </c>
      <c r="F81" s="53">
        <f t="shared" si="0"/>
        <v>9.6</v>
      </c>
      <c r="G81" s="54">
        <v>8</v>
      </c>
      <c r="H81" s="53">
        <f t="shared" si="1"/>
        <v>8.5</v>
      </c>
      <c r="I81" s="54">
        <v>32</v>
      </c>
      <c r="J81" s="53">
        <f t="shared" si="2"/>
        <v>34</v>
      </c>
      <c r="K81" s="54">
        <v>30</v>
      </c>
      <c r="L81" s="53">
        <f t="shared" si="3"/>
        <v>31.9</v>
      </c>
      <c r="M81" s="54">
        <v>15</v>
      </c>
      <c r="N81" s="53">
        <f t="shared" si="4"/>
        <v>16</v>
      </c>
    </row>
    <row r="82" spans="1:14" ht="28.15" customHeight="1" x14ac:dyDescent="0.25">
      <c r="A82" s="95"/>
      <c r="B82" s="98"/>
      <c r="C82" s="54" t="s">
        <v>47</v>
      </c>
      <c r="D82" s="64">
        <f t="shared" si="18"/>
        <v>72</v>
      </c>
      <c r="E82" s="54">
        <v>17</v>
      </c>
      <c r="F82" s="53">
        <f t="shared" si="0"/>
        <v>23.6</v>
      </c>
      <c r="G82" s="54">
        <v>15</v>
      </c>
      <c r="H82" s="53">
        <f t="shared" si="1"/>
        <v>20.8</v>
      </c>
      <c r="I82" s="55">
        <v>5</v>
      </c>
      <c r="J82" s="53">
        <f t="shared" si="2"/>
        <v>6.9</v>
      </c>
      <c r="K82" s="54">
        <v>11</v>
      </c>
      <c r="L82" s="53">
        <f t="shared" si="3"/>
        <v>15.3</v>
      </c>
      <c r="M82" s="54">
        <v>24</v>
      </c>
      <c r="N82" s="53">
        <f t="shared" si="4"/>
        <v>33.299999999999997</v>
      </c>
    </row>
    <row r="83" spans="1:14" ht="28.15" customHeight="1" x14ac:dyDescent="0.25">
      <c r="A83" s="96"/>
      <c r="B83" s="99"/>
      <c r="C83" s="54" t="s">
        <v>48</v>
      </c>
      <c r="D83" s="65">
        <f t="shared" si="18"/>
        <v>95</v>
      </c>
      <c r="E83" s="56">
        <v>35</v>
      </c>
      <c r="F83" s="56">
        <f t="shared" si="0"/>
        <v>36.799999999999997</v>
      </c>
      <c r="G83" s="56">
        <v>26</v>
      </c>
      <c r="H83" s="56">
        <f t="shared" si="1"/>
        <v>27.4</v>
      </c>
      <c r="I83" s="56"/>
      <c r="J83" s="56">
        <f t="shared" si="2"/>
        <v>0</v>
      </c>
      <c r="K83" s="56"/>
      <c r="L83" s="56">
        <f t="shared" si="3"/>
        <v>0</v>
      </c>
      <c r="M83" s="56">
        <v>34</v>
      </c>
      <c r="N83" s="56">
        <f>ROUND(M83/D83*100,1)</f>
        <v>35.799999999999997</v>
      </c>
    </row>
    <row r="84" spans="1:14" ht="28.15" customHeight="1" x14ac:dyDescent="0.25">
      <c r="A84" s="94">
        <v>27</v>
      </c>
      <c r="B84" s="97" t="s">
        <v>41</v>
      </c>
      <c r="C84" s="54" t="s">
        <v>46</v>
      </c>
      <c r="D84" s="66">
        <v>0</v>
      </c>
      <c r="E84" s="54">
        <v>0</v>
      </c>
      <c r="F84" s="53">
        <v>0</v>
      </c>
      <c r="G84" s="54">
        <v>0</v>
      </c>
      <c r="H84" s="53">
        <v>0</v>
      </c>
      <c r="I84" s="54">
        <v>0</v>
      </c>
      <c r="J84" s="53">
        <v>0</v>
      </c>
      <c r="K84" s="54">
        <v>0</v>
      </c>
      <c r="L84" s="53">
        <v>0</v>
      </c>
      <c r="M84" s="54">
        <v>0</v>
      </c>
      <c r="N84" s="53">
        <v>0</v>
      </c>
    </row>
    <row r="85" spans="1:14" ht="28.15" customHeight="1" x14ac:dyDescent="0.25">
      <c r="A85" s="95"/>
      <c r="B85" s="98"/>
      <c r="C85" s="54" t="s">
        <v>47</v>
      </c>
      <c r="D85" s="64">
        <f>E85+G85+I85+K85+M85</f>
        <v>39</v>
      </c>
      <c r="E85" s="54">
        <v>16</v>
      </c>
      <c r="F85" s="53">
        <f>ROUND(E85/D85*100,1)</f>
        <v>41</v>
      </c>
      <c r="G85" s="54">
        <v>1</v>
      </c>
      <c r="H85" s="53">
        <f t="shared" si="1"/>
        <v>2.6</v>
      </c>
      <c r="I85" s="55">
        <v>4</v>
      </c>
      <c r="J85" s="53">
        <f t="shared" si="2"/>
        <v>10.3</v>
      </c>
      <c r="K85" s="54">
        <v>10</v>
      </c>
      <c r="L85" s="53">
        <f t="shared" si="3"/>
        <v>25.6</v>
      </c>
      <c r="M85" s="54">
        <v>8</v>
      </c>
      <c r="N85" s="53">
        <f t="shared" si="4"/>
        <v>20.5</v>
      </c>
    </row>
    <row r="86" spans="1:14" ht="28.15" customHeight="1" x14ac:dyDescent="0.25">
      <c r="A86" s="96"/>
      <c r="B86" s="99"/>
      <c r="C86" s="54" t="s">
        <v>48</v>
      </c>
      <c r="D86" s="65">
        <f t="shared" ref="D86" si="20">E86+G86+I86+K86+M86</f>
        <v>43</v>
      </c>
      <c r="E86" s="56">
        <v>19</v>
      </c>
      <c r="F86" s="56">
        <f t="shared" ref="F86" si="21">ROUND(E86/D86*100,1)</f>
        <v>44.2</v>
      </c>
      <c r="G86" s="56">
        <v>18</v>
      </c>
      <c r="H86" s="56">
        <f t="shared" si="1"/>
        <v>41.9</v>
      </c>
      <c r="I86" s="56">
        <v>5</v>
      </c>
      <c r="J86" s="56">
        <f t="shared" si="2"/>
        <v>11.6</v>
      </c>
      <c r="K86" s="56"/>
      <c r="L86" s="56">
        <f t="shared" si="3"/>
        <v>0</v>
      </c>
      <c r="M86" s="56">
        <v>1</v>
      </c>
      <c r="N86" s="56">
        <f>ROUND(M86/D86*100,1)</f>
        <v>2.2999999999999998</v>
      </c>
    </row>
    <row r="87" spans="1:14" ht="28.15" customHeight="1" x14ac:dyDescent="0.25">
      <c r="A87" s="94"/>
      <c r="B87" s="97" t="s">
        <v>49</v>
      </c>
      <c r="C87" s="54" t="s">
        <v>46</v>
      </c>
      <c r="D87" s="64">
        <f>E87+G87+I87+K87+M87</f>
        <v>13</v>
      </c>
      <c r="E87" s="54">
        <v>3</v>
      </c>
      <c r="F87" s="53">
        <f t="shared" ref="F87:F89" si="22">ROUND(E87/D87*100,1)</f>
        <v>23.1</v>
      </c>
      <c r="G87" s="54">
        <v>2</v>
      </c>
      <c r="H87" s="53">
        <f t="shared" si="1"/>
        <v>15.4</v>
      </c>
      <c r="I87" s="54">
        <v>0</v>
      </c>
      <c r="J87" s="53">
        <f t="shared" si="2"/>
        <v>0</v>
      </c>
      <c r="K87" s="54">
        <v>2</v>
      </c>
      <c r="L87" s="53">
        <f t="shared" si="3"/>
        <v>15.4</v>
      </c>
      <c r="M87" s="54">
        <v>6</v>
      </c>
      <c r="N87" s="53">
        <f t="shared" si="4"/>
        <v>46.2</v>
      </c>
    </row>
    <row r="88" spans="1:14" ht="28.15" customHeight="1" x14ac:dyDescent="0.25">
      <c r="A88" s="95"/>
      <c r="B88" s="98"/>
      <c r="C88" s="54" t="s">
        <v>47</v>
      </c>
      <c r="D88" s="64">
        <f>E88+G88+I88+K88+M88</f>
        <v>65</v>
      </c>
      <c r="E88" s="52">
        <v>13</v>
      </c>
      <c r="F88" s="53">
        <f t="shared" si="22"/>
        <v>20</v>
      </c>
      <c r="G88" s="54">
        <v>2</v>
      </c>
      <c r="H88" s="53">
        <f t="shared" si="1"/>
        <v>3.1</v>
      </c>
      <c r="I88" s="54">
        <v>3</v>
      </c>
      <c r="J88" s="53">
        <f t="shared" si="2"/>
        <v>4.5999999999999996</v>
      </c>
      <c r="K88" s="54">
        <v>10</v>
      </c>
      <c r="L88" s="53">
        <f t="shared" si="3"/>
        <v>15.4</v>
      </c>
      <c r="M88" s="54">
        <v>37</v>
      </c>
      <c r="N88" s="53">
        <f t="shared" si="4"/>
        <v>56.9</v>
      </c>
    </row>
    <row r="89" spans="1:14" ht="28.15" customHeight="1" x14ac:dyDescent="0.25">
      <c r="A89" s="96"/>
      <c r="B89" s="99"/>
      <c r="C89" s="54" t="s">
        <v>48</v>
      </c>
      <c r="D89" s="68">
        <v>47</v>
      </c>
      <c r="E89" s="61">
        <v>2</v>
      </c>
      <c r="F89" s="56">
        <f t="shared" si="22"/>
        <v>4.3</v>
      </c>
      <c r="G89" s="61">
        <v>17</v>
      </c>
      <c r="H89" s="56">
        <f t="shared" si="1"/>
        <v>36.200000000000003</v>
      </c>
      <c r="I89" s="61"/>
      <c r="J89" s="56">
        <f t="shared" si="2"/>
        <v>0</v>
      </c>
      <c r="K89" s="61"/>
      <c r="L89" s="56">
        <f t="shared" si="3"/>
        <v>0</v>
      </c>
      <c r="M89" s="61">
        <v>28</v>
      </c>
      <c r="N89" s="56">
        <f>ROUND(M89/D89*100,1)</f>
        <v>59.6</v>
      </c>
    </row>
    <row r="90" spans="1:14" ht="28.15" customHeight="1" x14ac:dyDescent="0.25">
      <c r="A90" s="94"/>
      <c r="B90" s="97" t="s">
        <v>50</v>
      </c>
      <c r="C90" s="54" t="s">
        <v>46</v>
      </c>
      <c r="D90" s="64">
        <v>13</v>
      </c>
      <c r="E90" s="54">
        <v>6</v>
      </c>
      <c r="F90" s="53">
        <f t="shared" ref="F90:F92" si="23">ROUND(E90/D90*100,1)</f>
        <v>46.2</v>
      </c>
      <c r="G90" s="54">
        <v>3</v>
      </c>
      <c r="H90" s="53">
        <f t="shared" si="1"/>
        <v>23.1</v>
      </c>
      <c r="I90" s="54">
        <v>1</v>
      </c>
      <c r="J90" s="53">
        <f t="shared" si="2"/>
        <v>7.7</v>
      </c>
      <c r="K90" s="54"/>
      <c r="L90" s="53">
        <f t="shared" si="3"/>
        <v>0</v>
      </c>
      <c r="M90" s="54">
        <v>3</v>
      </c>
      <c r="N90" s="53">
        <f t="shared" si="4"/>
        <v>23.1</v>
      </c>
    </row>
    <row r="91" spans="1:14" ht="28.15" customHeight="1" x14ac:dyDescent="0.25">
      <c r="A91" s="95"/>
      <c r="B91" s="98"/>
      <c r="C91" s="54" t="s">
        <v>47</v>
      </c>
      <c r="D91" s="64">
        <v>9</v>
      </c>
      <c r="E91" s="54">
        <v>0</v>
      </c>
      <c r="F91" s="53">
        <f t="shared" si="23"/>
        <v>0</v>
      </c>
      <c r="G91" s="54"/>
      <c r="H91" s="53">
        <f t="shared" si="1"/>
        <v>0</v>
      </c>
      <c r="I91" s="54"/>
      <c r="J91" s="53">
        <f t="shared" si="2"/>
        <v>0</v>
      </c>
      <c r="K91" s="54"/>
      <c r="L91" s="53">
        <f t="shared" si="3"/>
        <v>0</v>
      </c>
      <c r="M91" s="54">
        <v>9</v>
      </c>
      <c r="N91" s="53">
        <f t="shared" si="4"/>
        <v>100</v>
      </c>
    </row>
    <row r="92" spans="1:14" ht="28.15" customHeight="1" x14ac:dyDescent="0.25">
      <c r="A92" s="96"/>
      <c r="B92" s="99"/>
      <c r="C92" s="54" t="s">
        <v>48</v>
      </c>
      <c r="D92" s="68">
        <v>30</v>
      </c>
      <c r="E92" s="61">
        <v>3</v>
      </c>
      <c r="F92" s="56">
        <f t="shared" si="23"/>
        <v>10</v>
      </c>
      <c r="G92" s="61">
        <v>12</v>
      </c>
      <c r="H92" s="56">
        <f t="shared" si="1"/>
        <v>40</v>
      </c>
      <c r="I92" s="61">
        <v>1</v>
      </c>
      <c r="J92" s="56">
        <f t="shared" si="2"/>
        <v>3.3</v>
      </c>
      <c r="K92" s="61"/>
      <c r="L92" s="56">
        <f t="shared" si="3"/>
        <v>0</v>
      </c>
      <c r="M92" s="61">
        <v>14</v>
      </c>
      <c r="N92" s="56">
        <f>ROUND(M92/D92*100,1)</f>
        <v>46.7</v>
      </c>
    </row>
    <row r="93" spans="1:14" ht="28.15" customHeight="1" x14ac:dyDescent="0.25">
      <c r="A93" s="94"/>
      <c r="B93" s="97" t="s">
        <v>51</v>
      </c>
      <c r="C93" s="54" t="s">
        <v>46</v>
      </c>
      <c r="D93" s="66">
        <v>0</v>
      </c>
      <c r="E93" s="54">
        <v>0</v>
      </c>
      <c r="F93" s="54">
        <v>0</v>
      </c>
      <c r="G93" s="54">
        <v>0</v>
      </c>
      <c r="H93" s="53">
        <v>0</v>
      </c>
      <c r="I93" s="54">
        <v>0</v>
      </c>
      <c r="J93" s="53">
        <v>0</v>
      </c>
      <c r="K93" s="54">
        <v>0</v>
      </c>
      <c r="L93" s="53">
        <v>0</v>
      </c>
      <c r="M93" s="54">
        <v>0</v>
      </c>
      <c r="N93" s="53">
        <v>0</v>
      </c>
    </row>
    <row r="94" spans="1:14" ht="28.15" customHeight="1" x14ac:dyDescent="0.25">
      <c r="A94" s="95"/>
      <c r="B94" s="98"/>
      <c r="C94" s="54" t="s">
        <v>47</v>
      </c>
      <c r="D94" s="64">
        <f t="shared" ref="D94" si="24">E94+G94+I94+K94+M94</f>
        <v>17</v>
      </c>
      <c r="E94" s="52">
        <v>8</v>
      </c>
      <c r="F94" s="53">
        <f t="shared" ref="F94:F95" si="25">ROUND(E94/D94*100,1)</f>
        <v>47.1</v>
      </c>
      <c r="G94" s="54">
        <v>1</v>
      </c>
      <c r="H94" s="53">
        <f t="shared" si="1"/>
        <v>5.9</v>
      </c>
      <c r="I94" s="54">
        <v>0</v>
      </c>
      <c r="J94" s="53">
        <f t="shared" si="2"/>
        <v>0</v>
      </c>
      <c r="K94" s="54">
        <v>0</v>
      </c>
      <c r="L94" s="53">
        <f t="shared" si="3"/>
        <v>0</v>
      </c>
      <c r="M94" s="54">
        <v>8</v>
      </c>
      <c r="N94" s="53">
        <f t="shared" si="4"/>
        <v>47.1</v>
      </c>
    </row>
    <row r="95" spans="1:14" ht="28.15" customHeight="1" x14ac:dyDescent="0.25">
      <c r="A95" s="96"/>
      <c r="B95" s="99"/>
      <c r="C95" s="54" t="s">
        <v>48</v>
      </c>
      <c r="D95" s="68">
        <v>14</v>
      </c>
      <c r="E95" s="61">
        <v>1</v>
      </c>
      <c r="F95" s="56">
        <f t="shared" si="25"/>
        <v>7.1</v>
      </c>
      <c r="G95" s="61">
        <v>3</v>
      </c>
      <c r="H95" s="56">
        <f t="shared" si="1"/>
        <v>21.4</v>
      </c>
      <c r="I95" s="61">
        <v>1</v>
      </c>
      <c r="J95" s="56">
        <f t="shared" si="2"/>
        <v>7.1</v>
      </c>
      <c r="K95" s="61"/>
      <c r="L95" s="56">
        <f t="shared" si="3"/>
        <v>0</v>
      </c>
      <c r="M95" s="61">
        <v>7</v>
      </c>
      <c r="N95" s="56">
        <f>ROUND(M95/D95*100,1)</f>
        <v>50</v>
      </c>
    </row>
    <row r="96" spans="1:14" ht="35.25" customHeight="1" x14ac:dyDescent="0.25">
      <c r="A96" s="94"/>
      <c r="B96" s="97" t="s">
        <v>52</v>
      </c>
      <c r="C96" s="54" t="s">
        <v>46</v>
      </c>
      <c r="D96" s="64">
        <f t="shared" ref="D96:D97" si="26">E96+G96+I96+K96+M96</f>
        <v>5</v>
      </c>
      <c r="E96" s="54">
        <v>1</v>
      </c>
      <c r="F96" s="53">
        <f t="shared" ref="F96" si="27">ROUND(E96/D96*100,1)</f>
        <v>20</v>
      </c>
      <c r="G96" s="54">
        <v>0</v>
      </c>
      <c r="H96" s="53">
        <f t="shared" si="1"/>
        <v>0</v>
      </c>
      <c r="I96" s="54">
        <v>0</v>
      </c>
      <c r="J96" s="53">
        <f t="shared" si="2"/>
        <v>0</v>
      </c>
      <c r="K96" s="54">
        <v>0</v>
      </c>
      <c r="L96" s="53">
        <f t="shared" si="3"/>
        <v>0</v>
      </c>
      <c r="M96" s="54">
        <v>4</v>
      </c>
      <c r="N96" s="53">
        <f t="shared" si="4"/>
        <v>80</v>
      </c>
    </row>
    <row r="97" spans="1:17" ht="30.75" customHeight="1" x14ac:dyDescent="0.25">
      <c r="A97" s="95"/>
      <c r="B97" s="98"/>
      <c r="C97" s="54" t="s">
        <v>47</v>
      </c>
      <c r="D97" s="64">
        <f t="shared" si="26"/>
        <v>0</v>
      </c>
      <c r="E97" s="54">
        <v>0</v>
      </c>
      <c r="F97" s="53">
        <v>0</v>
      </c>
      <c r="G97" s="54">
        <v>0</v>
      </c>
      <c r="H97" s="53">
        <v>0</v>
      </c>
      <c r="I97" s="54">
        <v>0</v>
      </c>
      <c r="J97" s="53">
        <v>0</v>
      </c>
      <c r="K97" s="54">
        <v>0</v>
      </c>
      <c r="L97" s="53">
        <v>0</v>
      </c>
      <c r="M97" s="54">
        <v>0</v>
      </c>
      <c r="N97" s="53">
        <v>0</v>
      </c>
    </row>
    <row r="98" spans="1:17" ht="31.5" customHeight="1" x14ac:dyDescent="0.25">
      <c r="A98" s="96"/>
      <c r="B98" s="99"/>
      <c r="C98" s="54" t="s">
        <v>48</v>
      </c>
      <c r="D98" s="68">
        <v>27</v>
      </c>
      <c r="E98" s="61">
        <v>5</v>
      </c>
      <c r="F98" s="56">
        <f t="shared" ref="F98" si="28">ROUND(E98/D98*100,1)</f>
        <v>18.5</v>
      </c>
      <c r="G98" s="61">
        <v>6</v>
      </c>
      <c r="H98" s="56">
        <f t="shared" ref="H98" si="29">ROUND(G98/D98*100,1)</f>
        <v>22.2</v>
      </c>
      <c r="I98" s="61">
        <v>0</v>
      </c>
      <c r="J98" s="56">
        <f t="shared" ref="J98" si="30">ROUND(I98/D98*100,1)</f>
        <v>0</v>
      </c>
      <c r="K98" s="61"/>
      <c r="L98" s="56">
        <f t="shared" ref="L98" si="31">ROUND(K98/D98*100,1)</f>
        <v>0</v>
      </c>
      <c r="M98" s="61">
        <v>16</v>
      </c>
      <c r="N98" s="56">
        <f>ROUND(M98/D98*100,1)</f>
        <v>59.3</v>
      </c>
    </row>
    <row r="99" spans="1:17" ht="28.15" customHeight="1" x14ac:dyDescent="0.25">
      <c r="A99" s="94"/>
      <c r="B99" s="97" t="s">
        <v>53</v>
      </c>
      <c r="C99" s="54" t="s">
        <v>46</v>
      </c>
      <c r="D99" s="64">
        <f t="shared" ref="D99" si="32">E99+G99+I99+K99+M99</f>
        <v>5</v>
      </c>
      <c r="E99" s="54">
        <v>2</v>
      </c>
      <c r="F99" s="53">
        <f t="shared" ref="F99:F101" si="33">ROUND(E99/D99*100,1)</f>
        <v>40</v>
      </c>
      <c r="G99" s="54">
        <v>1</v>
      </c>
      <c r="H99" s="53">
        <f t="shared" si="1"/>
        <v>20</v>
      </c>
      <c r="I99" s="54"/>
      <c r="J99" s="53">
        <f t="shared" si="2"/>
        <v>0</v>
      </c>
      <c r="K99" s="54"/>
      <c r="L99" s="53">
        <f t="shared" si="3"/>
        <v>0</v>
      </c>
      <c r="M99" s="54">
        <v>2</v>
      </c>
      <c r="N99" s="53">
        <f t="shared" si="4"/>
        <v>40</v>
      </c>
    </row>
    <row r="100" spans="1:17" ht="28.15" customHeight="1" x14ac:dyDescent="0.25">
      <c r="A100" s="95"/>
      <c r="B100" s="98"/>
      <c r="C100" s="54" t="s">
        <v>47</v>
      </c>
      <c r="D100" s="64">
        <v>14</v>
      </c>
      <c r="E100" s="54">
        <v>5</v>
      </c>
      <c r="F100" s="53">
        <f t="shared" si="33"/>
        <v>35.700000000000003</v>
      </c>
      <c r="G100" s="54">
        <v>3</v>
      </c>
      <c r="H100" s="53">
        <f t="shared" si="1"/>
        <v>21.4</v>
      </c>
      <c r="I100" s="54">
        <v>1</v>
      </c>
      <c r="J100" s="53">
        <f t="shared" si="2"/>
        <v>7.1</v>
      </c>
      <c r="K100" s="54"/>
      <c r="L100" s="53">
        <f t="shared" si="3"/>
        <v>0</v>
      </c>
      <c r="M100" s="54">
        <v>5</v>
      </c>
      <c r="N100" s="53">
        <f t="shared" si="4"/>
        <v>35.700000000000003</v>
      </c>
    </row>
    <row r="101" spans="1:17" ht="28.15" customHeight="1" x14ac:dyDescent="0.25">
      <c r="A101" s="96"/>
      <c r="B101" s="99"/>
      <c r="C101" s="54" t="s">
        <v>48</v>
      </c>
      <c r="D101" s="68">
        <v>9</v>
      </c>
      <c r="E101" s="61"/>
      <c r="F101" s="56">
        <f t="shared" si="33"/>
        <v>0</v>
      </c>
      <c r="G101" s="61">
        <v>2</v>
      </c>
      <c r="H101" s="56">
        <f t="shared" si="1"/>
        <v>22.2</v>
      </c>
      <c r="I101" s="61">
        <v>1</v>
      </c>
      <c r="J101" s="56">
        <f t="shared" si="2"/>
        <v>11.1</v>
      </c>
      <c r="K101" s="61"/>
      <c r="L101" s="56">
        <f t="shared" si="3"/>
        <v>0</v>
      </c>
      <c r="M101" s="61">
        <v>6</v>
      </c>
      <c r="N101" s="56">
        <f>ROUND(M101/D101*100,1)</f>
        <v>66.7</v>
      </c>
    </row>
    <row r="102" spans="1:17" ht="28.15" customHeight="1" x14ac:dyDescent="0.25">
      <c r="A102" s="94"/>
      <c r="B102" s="97" t="s">
        <v>54</v>
      </c>
      <c r="C102" s="54" t="s">
        <v>46</v>
      </c>
      <c r="D102" s="64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</row>
    <row r="103" spans="1:17" ht="28.15" customHeight="1" x14ac:dyDescent="0.25">
      <c r="A103" s="95"/>
      <c r="B103" s="98"/>
      <c r="C103" s="54" t="s">
        <v>47</v>
      </c>
      <c r="D103" s="64">
        <v>13</v>
      </c>
      <c r="E103" s="54">
        <v>6</v>
      </c>
      <c r="F103" s="62">
        <f>E103/D103*100</f>
        <v>46.153846153846153</v>
      </c>
      <c r="G103" s="54">
        <v>1</v>
      </c>
      <c r="H103" s="53">
        <f t="shared" si="1"/>
        <v>7.7</v>
      </c>
      <c r="I103" s="54">
        <v>0</v>
      </c>
      <c r="J103" s="53">
        <f t="shared" si="2"/>
        <v>0</v>
      </c>
      <c r="K103" s="54">
        <v>1</v>
      </c>
      <c r="L103" s="53">
        <f t="shared" si="3"/>
        <v>7.7</v>
      </c>
      <c r="M103" s="54">
        <v>2</v>
      </c>
      <c r="N103" s="53">
        <f t="shared" si="4"/>
        <v>15.4</v>
      </c>
    </row>
    <row r="104" spans="1:17" ht="28.15" customHeight="1" x14ac:dyDescent="0.25">
      <c r="A104" s="96"/>
      <c r="B104" s="99"/>
      <c r="C104" s="54" t="s">
        <v>48</v>
      </c>
      <c r="D104" s="68">
        <v>3</v>
      </c>
      <c r="E104" s="61">
        <v>1</v>
      </c>
      <c r="F104" s="56">
        <f t="shared" ref="F104" si="34">ROUND(E104/D104*100,1)</f>
        <v>33.299999999999997</v>
      </c>
      <c r="G104" s="61">
        <v>1</v>
      </c>
      <c r="H104" s="56">
        <f t="shared" si="1"/>
        <v>33.299999999999997</v>
      </c>
      <c r="I104" s="61"/>
      <c r="J104" s="56">
        <f t="shared" si="2"/>
        <v>0</v>
      </c>
      <c r="K104" s="61"/>
      <c r="L104" s="56">
        <f t="shared" si="3"/>
        <v>0</v>
      </c>
      <c r="M104" s="61">
        <v>1</v>
      </c>
      <c r="N104" s="56">
        <f>ROUND(M104/D104*100,1)</f>
        <v>33.299999999999997</v>
      </c>
    </row>
    <row r="105" spans="1:17" ht="28.15" customHeight="1" x14ac:dyDescent="0.25">
      <c r="A105" s="94"/>
      <c r="B105" s="97" t="s">
        <v>56</v>
      </c>
      <c r="C105" s="54" t="s">
        <v>46</v>
      </c>
      <c r="D105" s="64">
        <v>4</v>
      </c>
      <c r="E105" s="54">
        <v>1</v>
      </c>
      <c r="F105" s="53">
        <f t="shared" ref="F105:F107" si="35">ROUND(E105/D105*100,1)</f>
        <v>25</v>
      </c>
      <c r="G105" s="54">
        <v>1</v>
      </c>
      <c r="H105" s="53">
        <f t="shared" si="1"/>
        <v>25</v>
      </c>
      <c r="I105" s="54">
        <v>1</v>
      </c>
      <c r="J105" s="53">
        <f t="shared" si="2"/>
        <v>25</v>
      </c>
      <c r="K105" s="54">
        <v>0</v>
      </c>
      <c r="L105" s="53">
        <f t="shared" si="3"/>
        <v>0</v>
      </c>
      <c r="M105" s="54">
        <v>1</v>
      </c>
      <c r="N105" s="53">
        <f t="shared" si="4"/>
        <v>25</v>
      </c>
    </row>
    <row r="106" spans="1:17" ht="28.15" customHeight="1" x14ac:dyDescent="0.25">
      <c r="A106" s="95"/>
      <c r="B106" s="98"/>
      <c r="C106" s="54" t="s">
        <v>47</v>
      </c>
      <c r="D106" s="64">
        <v>10</v>
      </c>
      <c r="E106" s="54">
        <v>4</v>
      </c>
      <c r="F106" s="53">
        <f t="shared" si="35"/>
        <v>40</v>
      </c>
      <c r="G106" s="54">
        <v>2</v>
      </c>
      <c r="H106" s="53">
        <f t="shared" si="1"/>
        <v>20</v>
      </c>
      <c r="I106" s="54">
        <v>0</v>
      </c>
      <c r="J106" s="53">
        <f t="shared" si="2"/>
        <v>0</v>
      </c>
      <c r="K106" s="54">
        <v>0</v>
      </c>
      <c r="L106" s="53">
        <f t="shared" si="3"/>
        <v>0</v>
      </c>
      <c r="M106" s="54">
        <v>4</v>
      </c>
      <c r="N106" s="53">
        <f t="shared" si="4"/>
        <v>40</v>
      </c>
    </row>
    <row r="107" spans="1:17" ht="28.15" customHeight="1" x14ac:dyDescent="0.25">
      <c r="A107" s="96"/>
      <c r="B107" s="99"/>
      <c r="C107" s="54" t="s">
        <v>48</v>
      </c>
      <c r="D107" s="68">
        <v>10</v>
      </c>
      <c r="E107" s="61">
        <v>0</v>
      </c>
      <c r="F107" s="56">
        <f t="shared" si="35"/>
        <v>0</v>
      </c>
      <c r="G107" s="61">
        <v>4</v>
      </c>
      <c r="H107" s="56">
        <f t="shared" si="1"/>
        <v>40</v>
      </c>
      <c r="I107" s="61">
        <v>2</v>
      </c>
      <c r="J107" s="56">
        <f t="shared" si="2"/>
        <v>20</v>
      </c>
      <c r="K107" s="61"/>
      <c r="L107" s="56">
        <f t="shared" si="3"/>
        <v>0</v>
      </c>
      <c r="M107" s="61">
        <v>4</v>
      </c>
      <c r="N107" s="56">
        <f>ROUND(M107/D107*100,1)</f>
        <v>40</v>
      </c>
    </row>
    <row r="108" spans="1:17" ht="28.15" customHeight="1" x14ac:dyDescent="0.25">
      <c r="A108" s="94"/>
      <c r="B108" s="97" t="s">
        <v>55</v>
      </c>
      <c r="C108" s="54" t="s">
        <v>46</v>
      </c>
      <c r="D108" s="64">
        <v>3</v>
      </c>
      <c r="E108" s="54">
        <v>1</v>
      </c>
      <c r="F108" s="53">
        <f t="shared" ref="F108" si="36">ROUND(E108/D108*100,1)</f>
        <v>33.299999999999997</v>
      </c>
      <c r="G108" s="54">
        <v>0</v>
      </c>
      <c r="H108" s="53">
        <f t="shared" si="1"/>
        <v>0</v>
      </c>
      <c r="I108" s="54">
        <v>0</v>
      </c>
      <c r="J108" s="53">
        <f t="shared" si="2"/>
        <v>0</v>
      </c>
      <c r="K108" s="54">
        <v>0</v>
      </c>
      <c r="L108" s="53">
        <f t="shared" si="3"/>
        <v>0</v>
      </c>
      <c r="M108" s="54">
        <v>3</v>
      </c>
      <c r="N108" s="53">
        <f t="shared" si="4"/>
        <v>100</v>
      </c>
    </row>
    <row r="109" spans="1:17" ht="28.15" customHeight="1" x14ac:dyDescent="0.25">
      <c r="A109" s="95"/>
      <c r="B109" s="98"/>
      <c r="C109" s="54" t="s">
        <v>47</v>
      </c>
      <c r="D109" s="64">
        <v>0</v>
      </c>
      <c r="E109" s="54">
        <v>0</v>
      </c>
      <c r="F109" s="53">
        <v>0</v>
      </c>
      <c r="G109" s="54">
        <v>0</v>
      </c>
      <c r="H109" s="53">
        <v>0</v>
      </c>
      <c r="I109" s="54">
        <v>0</v>
      </c>
      <c r="J109" s="53">
        <v>0</v>
      </c>
      <c r="K109" s="54">
        <v>0</v>
      </c>
      <c r="L109" s="53">
        <v>0</v>
      </c>
      <c r="M109" s="54">
        <v>0</v>
      </c>
      <c r="N109" s="53">
        <v>0</v>
      </c>
    </row>
    <row r="110" spans="1:17" ht="28.15" customHeight="1" x14ac:dyDescent="0.25">
      <c r="A110" s="95"/>
      <c r="B110" s="98"/>
      <c r="C110" s="54" t="s">
        <v>48</v>
      </c>
      <c r="D110" s="68">
        <v>14</v>
      </c>
      <c r="E110" s="61">
        <v>1</v>
      </c>
      <c r="F110" s="56">
        <f t="shared" ref="F110:F113" si="37">ROUND(E110/D110*100,1)</f>
        <v>7.1</v>
      </c>
      <c r="G110" s="61">
        <v>4</v>
      </c>
      <c r="H110" s="56">
        <f t="shared" si="1"/>
        <v>28.6</v>
      </c>
      <c r="I110" s="61">
        <v>2</v>
      </c>
      <c r="J110" s="56">
        <f t="shared" si="2"/>
        <v>14.3</v>
      </c>
      <c r="K110" s="61"/>
      <c r="L110" s="56">
        <f t="shared" si="3"/>
        <v>0</v>
      </c>
      <c r="M110" s="61">
        <v>6</v>
      </c>
      <c r="N110" s="56">
        <f>ROUND(M110/D110*100,1)</f>
        <v>42.9</v>
      </c>
    </row>
    <row r="111" spans="1:17" ht="28.15" customHeight="1" x14ac:dyDescent="0.25">
      <c r="A111" s="101" t="s">
        <v>42</v>
      </c>
      <c r="B111" s="101"/>
      <c r="C111" s="69" t="s">
        <v>46</v>
      </c>
      <c r="D111" s="66">
        <f>D108+D105+D102+D99+D96+D93+D90+D87+D84+D81+D78+D75+D72+D69+D66+D63+D60+D57+D54+D51+D48+D45+D42+D39+D36+D33+D30+D27+D24+D21+D18+D15+D12+D9+D6</f>
        <v>3797</v>
      </c>
      <c r="E111" s="70">
        <f>E108+E105+E102+E99+E96+E93+E90+E87+E84+E81+E78+E75+E72+E69+E66+E63+E60+E57+E54+E51+E48+E45+E42+E39+E36+E33+E30+E27+E24+E21+E18+E15+E12+E9+E6</f>
        <v>2039</v>
      </c>
      <c r="F111" s="71">
        <v>53.9</v>
      </c>
      <c r="G111" s="70">
        <f>G108+G105+G102+G99+G96+G93+G90+G87+G84+G81+G78+G75+G72+G69+G66+G63+G60+G57+G54+G51+G48+G45+G42+G39+G36+G33+G30+G27+G24+G21+G18+G15+G12+G9+G6</f>
        <v>551</v>
      </c>
      <c r="H111" s="72">
        <f t="shared" si="1"/>
        <v>14.5</v>
      </c>
      <c r="I111" s="70">
        <f>I108+I105+I102+I99+I96+I93+I90+I87+I84+I81+I78+I75+I72+I69+I66+I63+I60+I57+I54+I51+I48+I45+I42+I39+I36+I33+I30+I27+I24+I21+I18+I15+I12+I9+I6</f>
        <v>443</v>
      </c>
      <c r="J111" s="72">
        <f t="shared" si="2"/>
        <v>11.7</v>
      </c>
      <c r="K111" s="70">
        <f>K108+K105+K102+K99+K96+K93+K90+K87+K84+K81+K78+K75+K72+K69+K66+K63+K60+K57+K54+K51+K48+K45+K42+K39+K36+K33+K30+K27+K24+K21+K18+K15+K12+K9+K6</f>
        <v>164</v>
      </c>
      <c r="L111" s="72">
        <f t="shared" si="3"/>
        <v>4.3</v>
      </c>
      <c r="M111" s="70">
        <f>M108+M105+M102+M99+M96+M93+M90+M87+M84+M81+M78+M75+M72+M69+M66+M63+M60+M57+M54+M51+M48+M45+M42+M39+M36+M33+M30+M27+M24+M21+M18+M15+M12+M9+M6</f>
        <v>610</v>
      </c>
      <c r="N111" s="72">
        <v>15.8</v>
      </c>
      <c r="Q111" s="1">
        <f>H111+J111+L111</f>
        <v>30.5</v>
      </c>
    </row>
    <row r="112" spans="1:17" ht="28.15" customHeight="1" x14ac:dyDescent="0.25">
      <c r="A112" s="101"/>
      <c r="B112" s="101"/>
      <c r="C112" s="69" t="s">
        <v>47</v>
      </c>
      <c r="D112" s="66">
        <f>D109+D106+D103+D100+D97+D94+D91+D88+D85+D82+D79+D76+D73+D70+D67+D64+D61+D58+D55+D52+D49+D46+D43+D40+D37+D34+D31+D28+D25+D22+D19+D16+D13+D10+D7</f>
        <v>3818</v>
      </c>
      <c r="E112" s="70">
        <f>E109+E106+E103+E100+E97+E94+E91+E88+E85+E82+E79+E76+E73+E70+E67+E64+E61+E58+E55+E52+E49+E46+E43+E40+E37+E34+E31+E28+E25+E22+E19+E16+E13+E10+E7</f>
        <v>1936</v>
      </c>
      <c r="F112" s="73">
        <v>52.6</v>
      </c>
      <c r="G112" s="70">
        <f>G109+G106+G103+G100+G97+G94+G91+G88+G85+G82+G79+G76+G73+G70+G67+G64+G61+G58+G55+G52+G49+G46+G43+G40+G37+G34+G31+G28+G25+G22+G19+G16+G13+G10+G7</f>
        <v>576</v>
      </c>
      <c r="H112" s="72">
        <f t="shared" si="1"/>
        <v>15.1</v>
      </c>
      <c r="I112" s="70">
        <f>I109+I106+I103+I100+I97+I94+I91+I88+I85+I82+I79+I76+I73+I70+I67+I64+I61+I58+I55+I52+I49+I46+I43+I40+I37+I34+I31+I28+I25+I22+I19+I16+I13+I10+I7</f>
        <v>416</v>
      </c>
      <c r="J112" s="72">
        <f t="shared" si="2"/>
        <v>10.9</v>
      </c>
      <c r="K112" s="70">
        <f>K109+K106+K103+K100+K97+K94+K91+K88+K85+K82+K79+K76+K73+K70+K67+K64+K61+K58+K55+K52+K49+K46+K43+K40+K37+K34+K31+K28+K25+K22+K19+K16+K13+K10+K7</f>
        <v>183</v>
      </c>
      <c r="L112" s="72">
        <f t="shared" si="3"/>
        <v>4.8</v>
      </c>
      <c r="M112" s="70">
        <f>M109+M106+M103+M100+M97+M94+M91+M88+M85+M82+M79+M76+M73+M70+M67+M64+M61+M58+M55+M52+M49+M46+M43+M40+M37+M34+M31+M28+M25+M22+M19+M16+M13+M10+M7</f>
        <v>704</v>
      </c>
      <c r="N112" s="72">
        <v>16.600000000000001</v>
      </c>
      <c r="Q112" s="1">
        <f t="shared" ref="Q112:Q113" si="38">H112+J112+L112</f>
        <v>30.8</v>
      </c>
    </row>
    <row r="113" spans="1:17" ht="28.15" customHeight="1" x14ac:dyDescent="0.25">
      <c r="A113" s="101"/>
      <c r="B113" s="101"/>
      <c r="C113" s="69" t="s">
        <v>48</v>
      </c>
      <c r="D113" s="66">
        <f>D110+D107+D104+D101+D98+D95+D92+D89+D86+D83+D80+D77+D74+D71+D68+D65+D62+D59+D56+D53+D50+D47+D44+D41+D38+D35+D32+D29+D26+D23+D20+D17+D14+D11+D8</f>
        <v>4367</v>
      </c>
      <c r="E113" s="70">
        <f>E110+E107+E104+E101+E98+E95+E92+E89+E86+E83+E80+E77+E74+E71+E68+E65+E62+E59+E56+E53+E50+E47+E44+E41+E38+E35+E32+E29+E26+E23+E20+E17+E14+E11+E8</f>
        <v>2552</v>
      </c>
      <c r="F113" s="73">
        <f t="shared" si="37"/>
        <v>58.4</v>
      </c>
      <c r="G113" s="70">
        <f>G110+G107+G104+G101+G98+G95+G92+G89+G86+G83+G80+G77+G74+G71+G68+G65+G62+G59+G56+G53+G50+G47+G44+G41+G38+G35+G32+G29+G26+G23+G20+G17+G14+G11+G8</f>
        <v>703</v>
      </c>
      <c r="H113" s="72">
        <f t="shared" si="1"/>
        <v>16.100000000000001</v>
      </c>
      <c r="I113" s="70">
        <f>I110+I107+I104+I101+I98+I95+I92+I89+I86+I83+I80+I77+I74+I71+I68+I65+I62+I59+I56+I53+I50+I47+I44+I41+I38+I35+I32+I29+I26+I23+I20+I17+I14+I11+I8</f>
        <v>277</v>
      </c>
      <c r="J113" s="72">
        <f t="shared" si="2"/>
        <v>6.3</v>
      </c>
      <c r="K113" s="70">
        <f>K110+K107+K104+K101+K98+K95+K92+K89+K86+K83+K80+K77+K74+K71+K68+K65+K62+K59+K56+K53+K50+K47+K44+K41+K38+K35+K32+K29+K26+K23+K20+K17+K14+K11+K8</f>
        <v>146</v>
      </c>
      <c r="L113" s="72">
        <f t="shared" si="3"/>
        <v>3.3</v>
      </c>
      <c r="M113" s="70">
        <f>M110+M107+M104+M101+M98+M95+M92+M89+M86+M83+M80+M77+M74+M71+M68+M65+M62+M59+M56+M53+M50+M47+M44+M41+M38+M35+M32+M29+M26+M23+M20+M17+M14+M11+M8</f>
        <v>686</v>
      </c>
      <c r="N113" s="72">
        <f t="shared" si="4"/>
        <v>15.7</v>
      </c>
      <c r="Q113" s="1">
        <f t="shared" si="38"/>
        <v>25.700000000000003</v>
      </c>
    </row>
    <row r="114" spans="1:17" ht="15.75" customHeight="1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1:17" ht="15.75" customHeight="1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1:17" ht="15.75" customHeight="1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1:17" ht="15.75" customHeight="1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1:17" ht="15.75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1:17" ht="15.75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7" ht="15.75" customHeight="1" x14ac:dyDescent="0.25">
      <c r="A120" s="74"/>
      <c r="B120" s="74"/>
      <c r="C120" s="74"/>
      <c r="D120" s="74"/>
      <c r="E120" s="74"/>
      <c r="F120" s="74"/>
      <c r="G120" s="74"/>
      <c r="H120" s="75"/>
      <c r="I120" s="74"/>
      <c r="J120" s="74"/>
      <c r="K120" s="74"/>
      <c r="L120" s="74"/>
      <c r="M120" s="74"/>
      <c r="N120" s="74"/>
    </row>
    <row r="121" spans="1:17" ht="15.75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1:17" ht="15.75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7" ht="15.75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spans="1:17" ht="15.75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</row>
    <row r="125" spans="1:17" ht="15.75" customHeight="1" x14ac:dyDescent="0.25"/>
    <row r="126" spans="1:17" ht="15.75" customHeight="1" x14ac:dyDescent="0.25"/>
    <row r="127" spans="1:17" ht="15.75" customHeight="1" x14ac:dyDescent="0.25"/>
    <row r="128" spans="1:17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</sheetData>
  <mergeCells count="81">
    <mergeCell ref="A111:B113"/>
    <mergeCell ref="A93:A95"/>
    <mergeCell ref="B93:B95"/>
    <mergeCell ref="A96:A98"/>
    <mergeCell ref="B96:B98"/>
    <mergeCell ref="A108:A110"/>
    <mergeCell ref="B108:B110"/>
    <mergeCell ref="A99:A101"/>
    <mergeCell ref="B99:B101"/>
    <mergeCell ref="A102:A104"/>
    <mergeCell ref="B102:B104"/>
    <mergeCell ref="A105:A107"/>
    <mergeCell ref="B105:B107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6:A8"/>
    <mergeCell ref="B6:B8"/>
    <mergeCell ref="C4:C5"/>
    <mergeCell ref="A9:A11"/>
    <mergeCell ref="B9:B11"/>
    <mergeCell ref="A4:A5"/>
    <mergeCell ref="A12:A14"/>
    <mergeCell ref="B12:B14"/>
    <mergeCell ref="A15:A17"/>
    <mergeCell ref="B15:B17"/>
    <mergeCell ref="A18:A20"/>
    <mergeCell ref="B18:B20"/>
    <mergeCell ref="A2:N2"/>
    <mergeCell ref="B4:B5"/>
    <mergeCell ref="D4:D5"/>
    <mergeCell ref="E4:F4"/>
    <mergeCell ref="G4:H4"/>
    <mergeCell ref="I4:J4"/>
    <mergeCell ref="K4:L4"/>
    <mergeCell ref="M4:N4"/>
  </mergeCells>
  <pageMargins left="0.09" right="0" top="0.61" bottom="0.25" header="0.31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THPT</vt:lpstr>
      <vt:lpstr>THPT (2)</vt:lpstr>
      <vt:lpstr>Sheet3</vt:lpstr>
      <vt:lpstr>Sheet2</vt:lpstr>
      <vt:lpstr>Sheet1</vt:lpstr>
      <vt:lpstr>THPT!Print_Titles</vt:lpstr>
      <vt:lpstr>'THPT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LUONG</cp:lastModifiedBy>
  <cp:lastPrinted>2022-03-04T07:53:06Z</cp:lastPrinted>
  <dcterms:created xsi:type="dcterms:W3CDTF">2020-12-15T13:31:01Z</dcterms:created>
  <dcterms:modified xsi:type="dcterms:W3CDTF">2022-03-04T07:53:27Z</dcterms:modified>
</cp:coreProperties>
</file>