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BC KHÓ KHĂN, VM\CHương trình\TÀI LIỆU HỘI NGHỊ VÀ CÁC PHỤ LỤC\CÁC PHỤ LỤC SỐ LIỆU THEO ĐỊA PHƯƠNG\"/>
    </mc:Choice>
  </mc:AlternateContent>
  <xr:revisionPtr revIDLastSave="0" documentId="13_ncr:1_{22D0A1F3-C4D9-4B7F-B4CC-7B11BFF92D71}" xr6:coauthVersionLast="47" xr6:coauthVersionMax="47" xr10:uidLastSave="{00000000-0000-0000-0000-000000000000}"/>
  <bookViews>
    <workbookView xWindow="-108" yWindow="-108" windowWidth="23256" windowHeight="12456" xr2:uid="{F4AC3128-1F3D-4606-8027-9D056967996D}"/>
  </bookViews>
  <sheets>
    <sheet name="PL2-TT về tỉ lệ huy động, SK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1" l="1"/>
  <c r="AC34" i="1"/>
  <c r="Z34" i="1"/>
  <c r="AA34" i="1"/>
  <c r="Y34" i="1"/>
  <c r="W34" i="1"/>
  <c r="U34" i="1"/>
  <c r="S34" i="1"/>
  <c r="AC33" i="1"/>
  <c r="AA33" i="1"/>
  <c r="Y33" i="1"/>
  <c r="W33" i="1"/>
  <c r="U33" i="1"/>
  <c r="S33" i="1"/>
  <c r="AC32" i="1"/>
  <c r="AA32" i="1"/>
  <c r="Y32" i="1"/>
  <c r="W32" i="1"/>
  <c r="U32" i="1"/>
  <c r="S32" i="1"/>
  <c r="AC31" i="1"/>
  <c r="AA31" i="1"/>
  <c r="Y31" i="1"/>
  <c r="W31" i="1"/>
  <c r="U31" i="1"/>
  <c r="S31" i="1"/>
  <c r="AC30" i="1"/>
  <c r="AA30" i="1"/>
  <c r="Y30" i="1"/>
  <c r="W30" i="1"/>
  <c r="U30" i="1"/>
  <c r="S30" i="1"/>
  <c r="AC29" i="1"/>
  <c r="AA29" i="1"/>
  <c r="Y29" i="1"/>
  <c r="W29" i="1"/>
  <c r="U29" i="1"/>
  <c r="S29" i="1"/>
  <c r="AC28" i="1"/>
  <c r="AA28" i="1"/>
  <c r="Y28" i="1"/>
  <c r="W28" i="1"/>
  <c r="U28" i="1"/>
  <c r="S28" i="1"/>
  <c r="AC27" i="1"/>
  <c r="AA27" i="1"/>
  <c r="Y27" i="1"/>
  <c r="W27" i="1"/>
  <c r="U27" i="1"/>
  <c r="S27" i="1"/>
  <c r="AC26" i="1"/>
  <c r="AA26" i="1"/>
  <c r="Y26" i="1"/>
  <c r="W26" i="1"/>
  <c r="U26" i="1"/>
  <c r="S26" i="1"/>
  <c r="AC25" i="1"/>
  <c r="AA25" i="1"/>
  <c r="Y25" i="1"/>
  <c r="W25" i="1"/>
  <c r="U25" i="1"/>
  <c r="S25" i="1"/>
  <c r="AC24" i="1"/>
  <c r="AA24" i="1"/>
  <c r="Y24" i="1"/>
  <c r="W24" i="1"/>
  <c r="U24" i="1"/>
  <c r="S24" i="1"/>
  <c r="AC23" i="1"/>
  <c r="AA23" i="1"/>
  <c r="Y23" i="1"/>
  <c r="W23" i="1"/>
  <c r="U23" i="1"/>
  <c r="S23" i="1"/>
  <c r="AB18" i="1"/>
  <c r="K18" i="1"/>
  <c r="AC18" i="1"/>
  <c r="Z18" i="1"/>
  <c r="H18" i="1"/>
  <c r="AA18" i="1"/>
  <c r="X18" i="1"/>
  <c r="Y18" i="1"/>
  <c r="V18" i="1"/>
  <c r="W18" i="1"/>
  <c r="T18" i="1"/>
  <c r="U18" i="1"/>
  <c r="R18" i="1"/>
  <c r="P18" i="1"/>
  <c r="Q18" i="1"/>
  <c r="L18" i="1"/>
  <c r="F18" i="1"/>
  <c r="N18" i="1"/>
  <c r="J18" i="1"/>
  <c r="I18" i="1"/>
  <c r="C18" i="1"/>
  <c r="M18" i="1"/>
  <c r="G18" i="1"/>
  <c r="E18" i="1"/>
  <c r="O18" i="1"/>
  <c r="D18" i="1"/>
  <c r="Q17" i="1"/>
  <c r="AC16" i="1"/>
  <c r="AA16" i="1"/>
  <c r="Y16" i="1"/>
  <c r="W16" i="1"/>
  <c r="U16" i="1"/>
  <c r="S16" i="1"/>
  <c r="Q16" i="1"/>
  <c r="N16" i="1"/>
  <c r="M16" i="1"/>
  <c r="AC15" i="1"/>
  <c r="AA15" i="1"/>
  <c r="Y15" i="1"/>
  <c r="W15" i="1"/>
  <c r="U15" i="1"/>
  <c r="S15" i="1"/>
  <c r="Q15" i="1"/>
  <c r="N15" i="1"/>
  <c r="M15" i="1"/>
  <c r="AC14" i="1"/>
  <c r="AA14" i="1"/>
  <c r="Y14" i="1"/>
  <c r="W14" i="1"/>
  <c r="U14" i="1"/>
  <c r="S14" i="1"/>
  <c r="Q14" i="1"/>
  <c r="N14" i="1"/>
  <c r="M14" i="1"/>
  <c r="AC13" i="1"/>
  <c r="AA13" i="1"/>
  <c r="Y13" i="1"/>
  <c r="W13" i="1"/>
  <c r="U13" i="1"/>
  <c r="S13" i="1"/>
  <c r="Q13" i="1"/>
  <c r="N13" i="1"/>
  <c r="M13" i="1"/>
  <c r="AC12" i="1"/>
  <c r="AA12" i="1"/>
  <c r="Y12" i="1"/>
  <c r="W12" i="1"/>
  <c r="U12" i="1"/>
  <c r="S12" i="1"/>
  <c r="AC11" i="1"/>
  <c r="AA11" i="1"/>
  <c r="Y11" i="1"/>
  <c r="W11" i="1"/>
  <c r="U11" i="1"/>
  <c r="S11" i="1"/>
  <c r="Q11" i="1"/>
  <c r="N11" i="1"/>
  <c r="M11" i="1"/>
  <c r="AC10" i="1"/>
  <c r="AA10" i="1"/>
  <c r="Y10" i="1"/>
  <c r="W10" i="1"/>
  <c r="U10" i="1"/>
  <c r="S10" i="1"/>
  <c r="Q10" i="1"/>
  <c r="O10" i="1"/>
  <c r="N10" i="1"/>
  <c r="M10" i="1"/>
  <c r="AC9" i="1"/>
  <c r="AA9" i="1"/>
  <c r="Y9" i="1"/>
  <c r="W9" i="1"/>
  <c r="U9" i="1"/>
  <c r="S9" i="1"/>
  <c r="AC8" i="1"/>
  <c r="AA8" i="1"/>
  <c r="Y8" i="1"/>
  <c r="W8" i="1"/>
  <c r="U8" i="1"/>
  <c r="S8" i="1"/>
  <c r="Q8" i="1"/>
  <c r="N8" i="1"/>
  <c r="M8" i="1"/>
  <c r="AC7" i="1"/>
  <c r="AA7" i="1"/>
  <c r="Y7" i="1"/>
  <c r="W7" i="1"/>
  <c r="U7" i="1"/>
  <c r="S7" i="1"/>
  <c r="Q7" i="1"/>
  <c r="N7" i="1"/>
  <c r="M7" i="1"/>
  <c r="S18" i="1"/>
</calcChain>
</file>

<file path=xl/sharedStrings.xml><?xml version="1.0" encoding="utf-8"?>
<sst xmlns="http://schemas.openxmlformats.org/spreadsheetml/2006/main" count="101" uniqueCount="36">
  <si>
    <t>HỌC KÌ 1 - NĂM HỌC: 2022 - 2023 (31.12.2022)</t>
  </si>
  <si>
    <t>TT</t>
  </si>
  <si>
    <t>Đơn vị</t>
  </si>
  <si>
    <t>Trẻ nhà trẻ</t>
  </si>
  <si>
    <t>Trẻ trong độ tuổi trên địa bàn</t>
  </si>
  <si>
    <t>Trẻ ra lớp</t>
  </si>
  <si>
    <t>Tỉ lệ huy động (%)</t>
  </si>
  <si>
    <t>Ăn bán trú</t>
  </si>
  <si>
    <t xml:space="preserve">SDD thể nhẹ cân </t>
  </si>
  <si>
    <t>SDD thể thấp còi</t>
  </si>
  <si>
    <t>Trẻ béo phì</t>
  </si>
  <si>
    <t>Tổng</t>
  </si>
  <si>
    <t>Nữ</t>
  </si>
  <si>
    <t>Khuyết tật</t>
  </si>
  <si>
    <t>DTTS</t>
  </si>
  <si>
    <t>Nữ DTTS</t>
  </si>
  <si>
    <t>Tổng số</t>
  </si>
  <si>
    <t>Chung</t>
  </si>
  <si>
    <t>TS</t>
  </si>
  <si>
    <t xml:space="preserve">Tỉ lệ </t>
  </si>
  <si>
    <t>Tỉ lệ</t>
  </si>
  <si>
    <t>Tỷ lệ</t>
  </si>
  <si>
    <t>Kon Tum</t>
  </si>
  <si>
    <t>Đăk Hà</t>
  </si>
  <si>
    <t>Đăk Tô</t>
  </si>
  <si>
    <t>Ngọc Hồi</t>
  </si>
  <si>
    <t>Tu Mơ Rông</t>
  </si>
  <si>
    <t>Đăk Glei</t>
  </si>
  <si>
    <t>Sa Thầy</t>
  </si>
  <si>
    <t>Kon Rẫy</t>
  </si>
  <si>
    <t>Kon Plong</t>
  </si>
  <si>
    <t>Ia H'Drai</t>
  </si>
  <si>
    <t xml:space="preserve"> </t>
  </si>
  <si>
    <t>THSP</t>
  </si>
  <si>
    <t>Trẻ mẫu giáo</t>
  </si>
  <si>
    <t>Phụ lục 2-THÔNG TIN CHUNG VỀ TRẺ EM TRONG CÁC CƠ SỞ GIÁO DỤC MẦM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</si>
</sst>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charset val="163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7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/>
    </xf>
    <xf numFmtId="0" fontId="1" fillId="3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0" fontId="1" fillId="2" borderId="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0" fontId="1" fillId="4" borderId="9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9" fontId="1" fillId="4" borderId="9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center"/>
    </xf>
    <xf numFmtId="10" fontId="1" fillId="7" borderId="9" xfId="0" applyNumberFormat="1" applyFont="1" applyFill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0" fontId="1" fillId="4" borderId="7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9" fontId="1" fillId="4" borderId="1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9" fontId="1" fillId="4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0" fontId="1" fillId="4" borderId="6" xfId="0" applyNumberFormat="1" applyFont="1" applyFill="1" applyBorder="1" applyAlignment="1">
      <alignment horizontal="center" vertical="center"/>
    </xf>
    <xf numFmtId="10" fontId="1" fillId="7" borderId="9" xfId="0" applyNumberFormat="1" applyFont="1" applyFill="1" applyBorder="1" applyAlignment="1">
      <alignment horizontal="center" wrapText="1"/>
    </xf>
    <xf numFmtId="9" fontId="1" fillId="2" borderId="6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9" fontId="1" fillId="7" borderId="9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/>
    </xf>
    <xf numFmtId="10" fontId="1" fillId="3" borderId="9" xfId="0" applyNumberFormat="1" applyFont="1" applyFill="1" applyBorder="1" applyAlignment="1">
      <alignment horizontal="center" vertical="center" wrapText="1"/>
    </xf>
    <xf numFmtId="9" fontId="1" fillId="3" borderId="9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9" borderId="13" xfId="0" applyFont="1" applyFill="1" applyBorder="1"/>
    <xf numFmtId="3" fontId="4" fillId="8" borderId="7" xfId="0" applyNumberFormat="1" applyFont="1" applyFill="1" applyBorder="1" applyAlignment="1">
      <alignment horizontal="center" vertical="center"/>
    </xf>
    <xf numFmtId="10" fontId="4" fillId="9" borderId="9" xfId="0" applyNumberFormat="1" applyFont="1" applyFill="1" applyBorder="1" applyAlignment="1">
      <alignment vertical="center" wrapText="1"/>
    </xf>
    <xf numFmtId="10" fontId="4" fillId="8" borderId="7" xfId="0" applyNumberFormat="1" applyFont="1" applyFill="1" applyBorder="1" applyAlignment="1">
      <alignment horizontal="center" vertical="center"/>
    </xf>
    <xf numFmtId="1" fontId="4" fillId="8" borderId="7" xfId="0" applyNumberFormat="1" applyFont="1" applyFill="1" applyBorder="1" applyAlignment="1">
      <alignment horizontal="center" vertical="center"/>
    </xf>
    <xf numFmtId="10" fontId="4" fillId="10" borderId="7" xfId="0" applyNumberFormat="1" applyFont="1" applyFill="1" applyBorder="1" applyAlignment="1">
      <alignment horizontal="center" vertical="center"/>
    </xf>
    <xf numFmtId="164" fontId="4" fillId="10" borderId="7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10" fontId="4" fillId="10" borderId="8" xfId="0" applyNumberFormat="1" applyFont="1" applyFill="1" applyBorder="1" applyAlignment="1">
      <alignment horizontal="center" vertical="center"/>
    </xf>
    <xf numFmtId="1" fontId="4" fillId="8" borderId="9" xfId="0" applyNumberFormat="1" applyFont="1" applyFill="1" applyBorder="1" applyAlignment="1">
      <alignment horizontal="center" vertical="center"/>
    </xf>
    <xf numFmtId="10" fontId="4" fillId="10" borderId="6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10" fontId="4" fillId="8" borderId="9" xfId="0" applyNumberFormat="1" applyFont="1" applyFill="1" applyBorder="1" applyAlignment="1">
      <alignment horizontal="center" vertical="center"/>
    </xf>
    <xf numFmtId="10" fontId="1" fillId="10" borderId="9" xfId="0" applyNumberFormat="1" applyFont="1" applyFill="1" applyBorder="1" applyAlignment="1">
      <alignment horizontal="center" vertical="center"/>
    </xf>
    <xf numFmtId="164" fontId="1" fillId="10" borderId="9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" fontId="1" fillId="5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105E-4100-463C-8838-8681945C235E}">
  <dimension ref="A1:AT34"/>
  <sheetViews>
    <sheetView tabSelected="1" zoomScale="85" zoomScaleNormal="85" workbookViewId="0">
      <selection activeCell="AG12" sqref="AG12"/>
    </sheetView>
  </sheetViews>
  <sheetFormatPr defaultColWidth="8.77734375" defaultRowHeight="13.8" x14ac:dyDescent="0.25"/>
  <cols>
    <col min="1" max="1" width="4.6640625" style="7" customWidth="1"/>
    <col min="2" max="2" width="11.77734375" style="7" customWidth="1"/>
    <col min="3" max="3" width="8.21875" style="7" customWidth="1"/>
    <col min="4" max="4" width="7.109375" style="7" customWidth="1"/>
    <col min="5" max="5" width="7.88671875" style="7" customWidth="1"/>
    <col min="6" max="6" width="7.5546875" style="7" customWidth="1"/>
    <col min="7" max="7" width="7.44140625" style="7" customWidth="1"/>
    <col min="8" max="8" width="7" style="7" customWidth="1"/>
    <col min="9" max="9" width="7.5546875" style="7" customWidth="1"/>
    <col min="10" max="10" width="7.44140625" style="7" customWidth="1"/>
    <col min="11" max="12" width="7.21875" style="7" customWidth="1"/>
    <col min="13" max="13" width="9" style="7" customWidth="1"/>
    <col min="14" max="14" width="10" style="7" customWidth="1"/>
    <col min="15" max="15" width="8.109375" style="7" customWidth="1"/>
    <col min="16" max="16" width="7.33203125" style="7" customWidth="1"/>
    <col min="17" max="17" width="9.109375" style="7" customWidth="1"/>
    <col min="18" max="18" width="6.44140625" style="7" bestFit="1" customWidth="1"/>
    <col min="19" max="19" width="8.6640625" style="7" bestFit="1" customWidth="1"/>
    <col min="20" max="20" width="6.44140625" style="7" bestFit="1" customWidth="1"/>
    <col min="21" max="21" width="7.88671875" style="7" customWidth="1"/>
    <col min="22" max="22" width="6.44140625" style="7" bestFit="1" customWidth="1"/>
    <col min="23" max="23" width="8.21875" style="7" customWidth="1"/>
    <col min="24" max="24" width="6.44140625" style="7" customWidth="1"/>
    <col min="25" max="25" width="7.44140625" style="7" customWidth="1"/>
    <col min="26" max="26" width="5.21875" style="7" bestFit="1" customWidth="1"/>
    <col min="27" max="27" width="7.88671875" style="7" bestFit="1" customWidth="1"/>
    <col min="28" max="28" width="4.44140625" style="7" bestFit="1" customWidth="1"/>
    <col min="29" max="29" width="7.77734375" style="7" customWidth="1"/>
    <col min="30" max="16384" width="8.77734375" style="7"/>
  </cols>
  <sheetData>
    <row r="1" spans="1:46" s="1" customFormat="1" x14ac:dyDescent="0.2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46" s="1" customForma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46" s="1" customFormat="1" ht="8.4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22.2" customHeight="1" x14ac:dyDescent="0.25">
      <c r="A4" s="6" t="s">
        <v>1</v>
      </c>
      <c r="B4" s="6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46" ht="22.2" customHeight="1" x14ac:dyDescent="0.25">
      <c r="A5" s="6"/>
      <c r="B5" s="6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  <c r="M5" s="8" t="s">
        <v>6</v>
      </c>
      <c r="N5" s="8"/>
      <c r="O5" s="8"/>
      <c r="P5" s="8" t="s">
        <v>7</v>
      </c>
      <c r="Q5" s="8"/>
      <c r="R5" s="8" t="s">
        <v>8</v>
      </c>
      <c r="S5" s="8"/>
      <c r="T5" s="8"/>
      <c r="U5" s="8"/>
      <c r="V5" s="8" t="s">
        <v>9</v>
      </c>
      <c r="W5" s="8"/>
      <c r="X5" s="8"/>
      <c r="Y5" s="8"/>
      <c r="Z5" s="8" t="s">
        <v>10</v>
      </c>
      <c r="AA5" s="8"/>
      <c r="AB5" s="8"/>
      <c r="AC5" s="8"/>
    </row>
    <row r="6" spans="1:46" ht="50.4" customHeight="1" x14ac:dyDescent="0.25">
      <c r="A6" s="6"/>
      <c r="B6" s="6"/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17</v>
      </c>
      <c r="N6" s="9" t="s">
        <v>14</v>
      </c>
      <c r="O6" s="9" t="s">
        <v>13</v>
      </c>
      <c r="P6" s="9" t="s">
        <v>18</v>
      </c>
      <c r="Q6" s="9" t="s">
        <v>19</v>
      </c>
      <c r="R6" s="9" t="s">
        <v>18</v>
      </c>
      <c r="S6" s="9" t="s">
        <v>20</v>
      </c>
      <c r="T6" s="9" t="s">
        <v>14</v>
      </c>
      <c r="U6" s="10" t="s">
        <v>21</v>
      </c>
      <c r="V6" s="9" t="s">
        <v>18</v>
      </c>
      <c r="W6" s="9" t="s">
        <v>20</v>
      </c>
      <c r="X6" s="9" t="s">
        <v>14</v>
      </c>
      <c r="Y6" s="10" t="s">
        <v>21</v>
      </c>
      <c r="Z6" s="9" t="s">
        <v>18</v>
      </c>
      <c r="AA6" s="9" t="s">
        <v>20</v>
      </c>
      <c r="AB6" s="9" t="s">
        <v>14</v>
      </c>
      <c r="AC6" s="10" t="s">
        <v>21</v>
      </c>
    </row>
    <row r="7" spans="1:46" ht="23.4" customHeight="1" x14ac:dyDescent="0.25">
      <c r="A7" s="11">
        <v>1</v>
      </c>
      <c r="B7" s="12" t="s">
        <v>22</v>
      </c>
      <c r="C7" s="79">
        <v>5487</v>
      </c>
      <c r="D7" s="79">
        <v>2486</v>
      </c>
      <c r="E7" s="79">
        <v>3</v>
      </c>
      <c r="F7" s="79">
        <v>2576</v>
      </c>
      <c r="G7" s="79">
        <v>1210</v>
      </c>
      <c r="H7" s="79">
        <v>1182</v>
      </c>
      <c r="I7" s="79">
        <v>556</v>
      </c>
      <c r="J7" s="11">
        <v>0</v>
      </c>
      <c r="K7" s="11">
        <v>92</v>
      </c>
      <c r="L7" s="11">
        <v>43</v>
      </c>
      <c r="M7" s="13">
        <f>H7/C7</f>
        <v>0.21541826134499725</v>
      </c>
      <c r="N7" s="13">
        <f>K7/F7</f>
        <v>3.5714285714285712E-2</v>
      </c>
      <c r="O7" s="11">
        <v>0</v>
      </c>
      <c r="P7" s="79">
        <v>1182</v>
      </c>
      <c r="Q7" s="13">
        <f>P7/C7</f>
        <v>0.21541826134499725</v>
      </c>
      <c r="R7" s="14">
        <v>13</v>
      </c>
      <c r="S7" s="15">
        <f t="shared" ref="S7:S18" si="0">R7/H7</f>
        <v>1.0998307952622674E-2</v>
      </c>
      <c r="T7" s="14">
        <v>6</v>
      </c>
      <c r="U7" s="16">
        <f t="shared" ref="U7:U18" si="1">T7/K7</f>
        <v>6.5217391304347824E-2</v>
      </c>
      <c r="V7" s="14">
        <v>12</v>
      </c>
      <c r="W7" s="16">
        <f t="shared" ref="W7:W18" si="2">V7/H7</f>
        <v>1.015228426395939E-2</v>
      </c>
      <c r="X7" s="14">
        <v>5</v>
      </c>
      <c r="Y7" s="16">
        <f t="shared" ref="Y7:Y18" si="3">X7/K7</f>
        <v>5.434782608695652E-2</v>
      </c>
      <c r="Z7" s="14">
        <v>2</v>
      </c>
      <c r="AA7" s="17">
        <f>Z7/H7</f>
        <v>1.6920473773265651E-3</v>
      </c>
      <c r="AB7" s="14">
        <v>0</v>
      </c>
      <c r="AC7" s="17">
        <f>AB7/K7</f>
        <v>0</v>
      </c>
    </row>
    <row r="8" spans="1:46" ht="23.4" customHeight="1" x14ac:dyDescent="0.25">
      <c r="A8" s="11">
        <v>2</v>
      </c>
      <c r="B8" s="12" t="s">
        <v>23</v>
      </c>
      <c r="C8" s="79">
        <v>4201</v>
      </c>
      <c r="D8" s="79">
        <v>2030</v>
      </c>
      <c r="E8" s="79">
        <v>3</v>
      </c>
      <c r="F8" s="79">
        <v>3072</v>
      </c>
      <c r="G8" s="79">
        <v>1511</v>
      </c>
      <c r="H8" s="79">
        <v>539</v>
      </c>
      <c r="I8" s="79">
        <v>247</v>
      </c>
      <c r="J8" s="11">
        <v>0</v>
      </c>
      <c r="K8" s="11">
        <v>148</v>
      </c>
      <c r="L8" s="11">
        <v>66</v>
      </c>
      <c r="M8" s="13">
        <f>H8/C8</f>
        <v>0.12830278505117829</v>
      </c>
      <c r="N8" s="13">
        <f>K8/F8</f>
        <v>4.8177083333333336E-2</v>
      </c>
      <c r="O8" s="11">
        <v>0</v>
      </c>
      <c r="P8" s="79">
        <v>520</v>
      </c>
      <c r="Q8" s="13">
        <f>P8/H8</f>
        <v>0.96474953617810766</v>
      </c>
      <c r="R8" s="18">
        <v>20</v>
      </c>
      <c r="S8" s="15">
        <f t="shared" si="0"/>
        <v>3.7105751391465679E-2</v>
      </c>
      <c r="T8" s="18">
        <v>11</v>
      </c>
      <c r="U8" s="16">
        <f t="shared" si="1"/>
        <v>7.4324324324324328E-2</v>
      </c>
      <c r="V8" s="18">
        <v>33</v>
      </c>
      <c r="W8" s="16">
        <f t="shared" si="2"/>
        <v>6.1224489795918366E-2</v>
      </c>
      <c r="X8" s="18">
        <v>16</v>
      </c>
      <c r="Y8" s="16">
        <f t="shared" si="3"/>
        <v>0.10810810810810811</v>
      </c>
      <c r="Z8" s="18">
        <v>1</v>
      </c>
      <c r="AA8" s="17">
        <f t="shared" ref="AA8:AA18" si="4">Z8/H8</f>
        <v>1.8552875695732839E-3</v>
      </c>
      <c r="AB8" s="18">
        <v>0</v>
      </c>
      <c r="AC8" s="17">
        <f t="shared" ref="AC8:AC18" si="5">AB8/K8</f>
        <v>0</v>
      </c>
    </row>
    <row r="9" spans="1:46" ht="23.4" customHeight="1" x14ac:dyDescent="0.25">
      <c r="A9" s="11">
        <v>3</v>
      </c>
      <c r="B9" s="12" t="s">
        <v>24</v>
      </c>
      <c r="C9" s="79">
        <v>2784</v>
      </c>
      <c r="D9" s="79">
        <v>1315</v>
      </c>
      <c r="E9" s="79">
        <v>0</v>
      </c>
      <c r="F9" s="79">
        <v>2142</v>
      </c>
      <c r="G9" s="79">
        <v>1014</v>
      </c>
      <c r="H9" s="79">
        <v>381</v>
      </c>
      <c r="I9" s="79">
        <v>182</v>
      </c>
      <c r="J9" s="11">
        <v>0</v>
      </c>
      <c r="K9" s="11">
        <v>227</v>
      </c>
      <c r="L9" s="11">
        <v>114</v>
      </c>
      <c r="M9" s="13">
        <v>0.15570000000000001</v>
      </c>
      <c r="N9" s="13">
        <v>0.1226</v>
      </c>
      <c r="O9" s="11">
        <v>0</v>
      </c>
      <c r="P9" s="79">
        <v>381</v>
      </c>
      <c r="Q9" s="19">
        <v>1</v>
      </c>
      <c r="R9" s="18">
        <v>76</v>
      </c>
      <c r="S9" s="15">
        <f t="shared" si="0"/>
        <v>0.1994750656167979</v>
      </c>
      <c r="T9" s="18">
        <v>65</v>
      </c>
      <c r="U9" s="16">
        <f t="shared" si="1"/>
        <v>0.28634361233480177</v>
      </c>
      <c r="V9" s="18">
        <v>78</v>
      </c>
      <c r="W9" s="16">
        <f t="shared" si="2"/>
        <v>0.20472440944881889</v>
      </c>
      <c r="X9" s="18">
        <v>73</v>
      </c>
      <c r="Y9" s="16">
        <f t="shared" si="3"/>
        <v>0.32158590308370044</v>
      </c>
      <c r="Z9" s="18">
        <v>1</v>
      </c>
      <c r="AA9" s="17">
        <f t="shared" si="4"/>
        <v>2.6246719160104987E-3</v>
      </c>
      <c r="AB9" s="18">
        <v>1</v>
      </c>
      <c r="AC9" s="15">
        <f t="shared" si="5"/>
        <v>4.4052863436123352E-3</v>
      </c>
    </row>
    <row r="10" spans="1:46" ht="23.4" customHeight="1" x14ac:dyDescent="0.25">
      <c r="A10" s="11">
        <v>4</v>
      </c>
      <c r="B10" s="12" t="s">
        <v>25</v>
      </c>
      <c r="C10" s="79">
        <v>2247</v>
      </c>
      <c r="D10" s="79">
        <v>1032</v>
      </c>
      <c r="E10" s="79">
        <v>6</v>
      </c>
      <c r="F10" s="79">
        <v>1515</v>
      </c>
      <c r="G10" s="79">
        <v>725</v>
      </c>
      <c r="H10" s="79">
        <v>575</v>
      </c>
      <c r="I10" s="79">
        <v>281</v>
      </c>
      <c r="J10" s="11">
        <v>2</v>
      </c>
      <c r="K10" s="11">
        <v>245</v>
      </c>
      <c r="L10" s="11">
        <v>126</v>
      </c>
      <c r="M10" s="13">
        <f>H10/C10</f>
        <v>0.25589675122385402</v>
      </c>
      <c r="N10" s="13">
        <f>K10/F10</f>
        <v>0.1617161716171617</v>
      </c>
      <c r="O10" s="13">
        <f>J10/E10</f>
        <v>0.33333333333333331</v>
      </c>
      <c r="P10" s="79">
        <v>570</v>
      </c>
      <c r="Q10" s="19">
        <f>P10/H10</f>
        <v>0.99130434782608701</v>
      </c>
      <c r="R10" s="18">
        <v>27</v>
      </c>
      <c r="S10" s="15">
        <f t="shared" si="0"/>
        <v>4.6956521739130432E-2</v>
      </c>
      <c r="T10" s="18">
        <v>10</v>
      </c>
      <c r="U10" s="16">
        <f t="shared" si="1"/>
        <v>4.0816326530612242E-2</v>
      </c>
      <c r="V10" s="18">
        <v>33</v>
      </c>
      <c r="W10" s="16">
        <f t="shared" si="2"/>
        <v>5.7391304347826085E-2</v>
      </c>
      <c r="X10" s="18">
        <v>13</v>
      </c>
      <c r="Y10" s="16">
        <f t="shared" si="3"/>
        <v>5.3061224489795916E-2</v>
      </c>
      <c r="Z10" s="18">
        <v>0</v>
      </c>
      <c r="AA10" s="17">
        <f t="shared" si="4"/>
        <v>0</v>
      </c>
      <c r="AB10" s="18">
        <v>0</v>
      </c>
      <c r="AC10" s="17">
        <f t="shared" si="5"/>
        <v>0</v>
      </c>
    </row>
    <row r="11" spans="1:46" ht="23.4" customHeight="1" x14ac:dyDescent="0.25">
      <c r="A11" s="11">
        <v>5</v>
      </c>
      <c r="B11" s="12" t="s">
        <v>26</v>
      </c>
      <c r="C11" s="79">
        <v>1757</v>
      </c>
      <c r="D11" s="79">
        <v>865</v>
      </c>
      <c r="E11" s="79">
        <v>2</v>
      </c>
      <c r="F11" s="79">
        <v>1723</v>
      </c>
      <c r="G11" s="79">
        <v>848</v>
      </c>
      <c r="H11" s="79">
        <v>208</v>
      </c>
      <c r="I11" s="79">
        <v>107</v>
      </c>
      <c r="J11" s="11">
        <v>0</v>
      </c>
      <c r="K11" s="11">
        <v>194</v>
      </c>
      <c r="L11" s="11">
        <v>100</v>
      </c>
      <c r="M11" s="13">
        <f>H11/C11</f>
        <v>0.11838360842344905</v>
      </c>
      <c r="N11" s="13">
        <f>K11/F11</f>
        <v>0.11259431224608242</v>
      </c>
      <c r="O11" s="11">
        <v>0</v>
      </c>
      <c r="P11" s="79">
        <v>208</v>
      </c>
      <c r="Q11" s="19">
        <f>P11/H11</f>
        <v>1</v>
      </c>
      <c r="R11" s="18">
        <v>28</v>
      </c>
      <c r="S11" s="15">
        <f t="shared" si="0"/>
        <v>0.13461538461538461</v>
      </c>
      <c r="T11" s="18">
        <v>28</v>
      </c>
      <c r="U11" s="16">
        <f t="shared" si="1"/>
        <v>0.14432989690721648</v>
      </c>
      <c r="V11" s="18">
        <v>24</v>
      </c>
      <c r="W11" s="16">
        <f t="shared" si="2"/>
        <v>0.11538461538461539</v>
      </c>
      <c r="X11" s="18">
        <v>21</v>
      </c>
      <c r="Y11" s="16">
        <f t="shared" si="3"/>
        <v>0.10824742268041238</v>
      </c>
      <c r="Z11" s="18">
        <v>0</v>
      </c>
      <c r="AA11" s="17">
        <f t="shared" si="4"/>
        <v>0</v>
      </c>
      <c r="AB11" s="18">
        <v>0</v>
      </c>
      <c r="AC11" s="17">
        <f t="shared" si="5"/>
        <v>0</v>
      </c>
    </row>
    <row r="12" spans="1:46" ht="23.4" customHeight="1" x14ac:dyDescent="0.25">
      <c r="A12" s="11">
        <v>6</v>
      </c>
      <c r="B12" s="12" t="s">
        <v>27</v>
      </c>
      <c r="C12" s="79">
        <v>2562</v>
      </c>
      <c r="D12" s="79">
        <v>1232</v>
      </c>
      <c r="E12" s="79">
        <v>1</v>
      </c>
      <c r="F12" s="79">
        <v>2328</v>
      </c>
      <c r="G12" s="79">
        <v>1120</v>
      </c>
      <c r="H12" s="79">
        <v>297</v>
      </c>
      <c r="I12" s="79">
        <v>138</v>
      </c>
      <c r="J12" s="11">
        <v>0</v>
      </c>
      <c r="K12" s="11">
        <v>211</v>
      </c>
      <c r="L12" s="11">
        <v>104</v>
      </c>
      <c r="M12" s="13">
        <v>0.1159</v>
      </c>
      <c r="N12" s="13">
        <v>9.06E-2</v>
      </c>
      <c r="O12" s="11">
        <v>0</v>
      </c>
      <c r="P12" s="79">
        <v>297</v>
      </c>
      <c r="Q12" s="19">
        <v>1</v>
      </c>
      <c r="R12" s="81">
        <v>23</v>
      </c>
      <c r="S12" s="15">
        <f t="shared" si="0"/>
        <v>7.7441077441077436E-2</v>
      </c>
      <c r="T12" s="81">
        <v>20</v>
      </c>
      <c r="U12" s="16">
        <f t="shared" si="1"/>
        <v>9.4786729857819899E-2</v>
      </c>
      <c r="V12" s="81">
        <v>30</v>
      </c>
      <c r="W12" s="16">
        <f t="shared" si="2"/>
        <v>0.10101010101010101</v>
      </c>
      <c r="X12" s="81">
        <v>26</v>
      </c>
      <c r="Y12" s="16">
        <f t="shared" si="3"/>
        <v>0.12322274881516587</v>
      </c>
      <c r="Z12" s="81">
        <v>0</v>
      </c>
      <c r="AA12" s="17">
        <f t="shared" si="4"/>
        <v>0</v>
      </c>
      <c r="AB12" s="81">
        <v>0</v>
      </c>
      <c r="AC12" s="17">
        <f t="shared" si="5"/>
        <v>0</v>
      </c>
    </row>
    <row r="13" spans="1:46" ht="23.4" customHeight="1" x14ac:dyDescent="0.25">
      <c r="A13" s="11">
        <v>7</v>
      </c>
      <c r="B13" s="12" t="s">
        <v>28</v>
      </c>
      <c r="C13" s="79">
        <v>2519</v>
      </c>
      <c r="D13" s="79">
        <v>1206</v>
      </c>
      <c r="E13" s="79">
        <v>0</v>
      </c>
      <c r="F13" s="79">
        <v>1905</v>
      </c>
      <c r="G13" s="79">
        <v>940</v>
      </c>
      <c r="H13" s="79">
        <v>476</v>
      </c>
      <c r="I13" s="79">
        <v>227</v>
      </c>
      <c r="J13" s="11">
        <v>0</v>
      </c>
      <c r="K13" s="11">
        <v>234</v>
      </c>
      <c r="L13" s="11">
        <v>117</v>
      </c>
      <c r="M13" s="13">
        <f>H13/C13</f>
        <v>0.1889638745533942</v>
      </c>
      <c r="N13" s="13">
        <f>K13/F13</f>
        <v>0.12283464566929134</v>
      </c>
      <c r="O13" s="11">
        <v>0</v>
      </c>
      <c r="P13" s="79">
        <v>476</v>
      </c>
      <c r="Q13" s="19">
        <f t="shared" ref="Q13:Q18" si="6">P13/H13</f>
        <v>1</v>
      </c>
      <c r="R13" s="18">
        <v>31</v>
      </c>
      <c r="S13" s="15">
        <f t="shared" si="0"/>
        <v>6.5126050420168072E-2</v>
      </c>
      <c r="T13" s="18">
        <v>18</v>
      </c>
      <c r="U13" s="16">
        <f t="shared" si="1"/>
        <v>7.6923076923076927E-2</v>
      </c>
      <c r="V13" s="18">
        <v>37</v>
      </c>
      <c r="W13" s="16">
        <f t="shared" si="2"/>
        <v>7.7731092436974791E-2</v>
      </c>
      <c r="X13" s="18">
        <v>18</v>
      </c>
      <c r="Y13" s="16">
        <f t="shared" si="3"/>
        <v>7.6923076923076927E-2</v>
      </c>
      <c r="Z13" s="18">
        <v>0</v>
      </c>
      <c r="AA13" s="17">
        <f t="shared" si="4"/>
        <v>0</v>
      </c>
      <c r="AB13" s="18">
        <v>0</v>
      </c>
      <c r="AC13" s="17">
        <f t="shared" si="5"/>
        <v>0</v>
      </c>
    </row>
    <row r="14" spans="1:46" ht="23.4" customHeight="1" x14ac:dyDescent="0.25">
      <c r="A14" s="11">
        <v>8</v>
      </c>
      <c r="B14" s="12" t="s">
        <v>29</v>
      </c>
      <c r="C14" s="79">
        <v>1493</v>
      </c>
      <c r="D14" s="79">
        <v>755</v>
      </c>
      <c r="E14" s="79">
        <v>1</v>
      </c>
      <c r="F14" s="79">
        <v>1198</v>
      </c>
      <c r="G14" s="79">
        <v>578</v>
      </c>
      <c r="H14" s="79">
        <v>296</v>
      </c>
      <c r="I14" s="79">
        <v>141</v>
      </c>
      <c r="J14" s="18">
        <v>0</v>
      </c>
      <c r="K14" s="11">
        <v>179</v>
      </c>
      <c r="L14" s="11">
        <v>91</v>
      </c>
      <c r="M14" s="13">
        <f>H14/C14</f>
        <v>0.19825853985264569</v>
      </c>
      <c r="N14" s="13">
        <f>K14/F14</f>
        <v>0.14941569282136896</v>
      </c>
      <c r="O14" s="11">
        <v>0</v>
      </c>
      <c r="P14" s="79">
        <v>271</v>
      </c>
      <c r="Q14" s="19">
        <f t="shared" si="6"/>
        <v>0.91554054054054057</v>
      </c>
      <c r="R14" s="18">
        <v>31</v>
      </c>
      <c r="S14" s="15">
        <f t="shared" si="0"/>
        <v>0.10472972972972973</v>
      </c>
      <c r="T14" s="18">
        <v>30</v>
      </c>
      <c r="U14" s="16">
        <f t="shared" si="1"/>
        <v>0.16759776536312848</v>
      </c>
      <c r="V14" s="18">
        <v>27</v>
      </c>
      <c r="W14" s="16">
        <f t="shared" si="2"/>
        <v>9.1216216216216214E-2</v>
      </c>
      <c r="X14" s="18">
        <v>26</v>
      </c>
      <c r="Y14" s="16">
        <f t="shared" si="3"/>
        <v>0.14525139664804471</v>
      </c>
      <c r="Z14" s="18">
        <v>0</v>
      </c>
      <c r="AA14" s="17">
        <f t="shared" si="4"/>
        <v>0</v>
      </c>
      <c r="AB14" s="18">
        <v>0</v>
      </c>
      <c r="AC14" s="17">
        <f t="shared" si="5"/>
        <v>0</v>
      </c>
    </row>
    <row r="15" spans="1:46" ht="23.4" customHeight="1" x14ac:dyDescent="0.25">
      <c r="A15" s="11">
        <v>9</v>
      </c>
      <c r="B15" s="12" t="s">
        <v>30</v>
      </c>
      <c r="C15" s="79">
        <v>1222</v>
      </c>
      <c r="D15" s="79">
        <v>605</v>
      </c>
      <c r="E15" s="79">
        <v>0</v>
      </c>
      <c r="F15" s="79">
        <v>1100</v>
      </c>
      <c r="G15" s="79">
        <v>543</v>
      </c>
      <c r="H15" s="79">
        <v>252</v>
      </c>
      <c r="I15" s="79">
        <v>131</v>
      </c>
      <c r="J15" s="11">
        <v>0</v>
      </c>
      <c r="K15" s="11">
        <v>194</v>
      </c>
      <c r="L15" s="11">
        <v>100</v>
      </c>
      <c r="M15" s="13">
        <f>H15/C15</f>
        <v>0.20621931260229132</v>
      </c>
      <c r="N15" s="13">
        <f>K15/F15</f>
        <v>0.17636363636363636</v>
      </c>
      <c r="O15" s="11">
        <v>0</v>
      </c>
      <c r="P15" s="79">
        <v>95</v>
      </c>
      <c r="Q15" s="13">
        <f t="shared" si="6"/>
        <v>0.37698412698412698</v>
      </c>
      <c r="R15" s="20">
        <v>25</v>
      </c>
      <c r="S15" s="15">
        <f t="shared" si="0"/>
        <v>9.9206349206349201E-2</v>
      </c>
      <c r="T15" s="20">
        <v>24</v>
      </c>
      <c r="U15" s="16">
        <f t="shared" si="1"/>
        <v>0.12371134020618557</v>
      </c>
      <c r="V15" s="20">
        <v>32</v>
      </c>
      <c r="W15" s="16">
        <f t="shared" si="2"/>
        <v>0.12698412698412698</v>
      </c>
      <c r="X15" s="20">
        <v>29</v>
      </c>
      <c r="Y15" s="16">
        <f t="shared" si="3"/>
        <v>0.14948453608247422</v>
      </c>
      <c r="Z15" s="20">
        <v>0</v>
      </c>
      <c r="AA15" s="17">
        <f t="shared" si="4"/>
        <v>0</v>
      </c>
      <c r="AB15" s="20">
        <v>0</v>
      </c>
      <c r="AC15" s="17">
        <f t="shared" si="5"/>
        <v>0</v>
      </c>
    </row>
    <row r="16" spans="1:46" ht="23.4" customHeight="1" x14ac:dyDescent="0.25">
      <c r="A16" s="11">
        <v>10</v>
      </c>
      <c r="B16" s="12" t="s">
        <v>31</v>
      </c>
      <c r="C16" s="79">
        <v>423</v>
      </c>
      <c r="D16" s="79">
        <v>222</v>
      </c>
      <c r="E16" s="79">
        <v>0</v>
      </c>
      <c r="F16" s="79">
        <v>275</v>
      </c>
      <c r="G16" s="79" t="s">
        <v>32</v>
      </c>
      <c r="H16" s="79">
        <v>239</v>
      </c>
      <c r="I16" s="79">
        <v>125</v>
      </c>
      <c r="J16" s="11">
        <v>0</v>
      </c>
      <c r="K16" s="11">
        <v>160</v>
      </c>
      <c r="L16" s="11">
        <v>86</v>
      </c>
      <c r="M16" s="13">
        <f>H16/C16</f>
        <v>0.56501182033096931</v>
      </c>
      <c r="N16" s="13">
        <f>K16/F16</f>
        <v>0.58181818181818179</v>
      </c>
      <c r="O16" s="11">
        <v>0</v>
      </c>
      <c r="P16" s="79">
        <v>239</v>
      </c>
      <c r="Q16" s="19">
        <f t="shared" si="6"/>
        <v>1</v>
      </c>
      <c r="R16" s="18">
        <v>10</v>
      </c>
      <c r="S16" s="15">
        <f t="shared" si="0"/>
        <v>4.1841004184100417E-2</v>
      </c>
      <c r="T16" s="18">
        <v>7</v>
      </c>
      <c r="U16" s="16">
        <f t="shared" si="1"/>
        <v>4.3749999999999997E-2</v>
      </c>
      <c r="V16" s="18">
        <v>11</v>
      </c>
      <c r="W16" s="16">
        <f t="shared" si="2"/>
        <v>4.6025104602510462E-2</v>
      </c>
      <c r="X16" s="18">
        <v>6</v>
      </c>
      <c r="Y16" s="16">
        <f t="shared" si="3"/>
        <v>3.7499999999999999E-2</v>
      </c>
      <c r="Z16" s="18">
        <v>0</v>
      </c>
      <c r="AA16" s="17">
        <f t="shared" si="4"/>
        <v>0</v>
      </c>
      <c r="AB16" s="18">
        <v>0</v>
      </c>
      <c r="AC16" s="17">
        <f t="shared" si="5"/>
        <v>0</v>
      </c>
    </row>
    <row r="17" spans="1:29" s="80" customFormat="1" ht="23.4" customHeight="1" x14ac:dyDescent="0.3">
      <c r="A17" s="11">
        <v>11</v>
      </c>
      <c r="B17" s="12" t="s">
        <v>33</v>
      </c>
      <c r="C17" s="79"/>
      <c r="D17" s="79"/>
      <c r="E17" s="79"/>
      <c r="F17" s="79"/>
      <c r="G17" s="79"/>
      <c r="H17" s="79">
        <v>72</v>
      </c>
      <c r="I17" s="79">
        <v>36</v>
      </c>
      <c r="J17" s="11">
        <v>0</v>
      </c>
      <c r="K17" s="11">
        <v>1</v>
      </c>
      <c r="L17" s="11">
        <v>1</v>
      </c>
      <c r="M17" s="19"/>
      <c r="N17" s="19"/>
      <c r="O17" s="11">
        <v>0</v>
      </c>
      <c r="P17" s="79">
        <v>72</v>
      </c>
      <c r="Q17" s="19">
        <f t="shared" si="6"/>
        <v>1</v>
      </c>
      <c r="R17" s="18">
        <v>0</v>
      </c>
      <c r="S17" s="11">
        <v>0</v>
      </c>
      <c r="T17" s="18">
        <v>0</v>
      </c>
      <c r="U17" s="11">
        <v>0</v>
      </c>
      <c r="V17" s="18">
        <v>0</v>
      </c>
      <c r="W17" s="11">
        <v>0</v>
      </c>
      <c r="X17" s="18">
        <v>0</v>
      </c>
      <c r="Y17" s="11">
        <v>0</v>
      </c>
      <c r="Z17" s="18">
        <v>0</v>
      </c>
      <c r="AA17" s="11">
        <v>0</v>
      </c>
      <c r="AB17" s="18">
        <v>0</v>
      </c>
      <c r="AC17" s="11">
        <v>0</v>
      </c>
    </row>
    <row r="18" spans="1:29" s="21" customFormat="1" ht="23.4" customHeight="1" x14ac:dyDescent="0.25">
      <c r="A18" s="73" t="s">
        <v>11</v>
      </c>
      <c r="B18" s="78"/>
      <c r="C18" s="74">
        <f t="shared" ref="C18:L18" si="7">SUM(C7:C17)</f>
        <v>24695</v>
      </c>
      <c r="D18" s="74">
        <f t="shared" si="7"/>
        <v>11748</v>
      </c>
      <c r="E18" s="74">
        <f t="shared" si="7"/>
        <v>16</v>
      </c>
      <c r="F18" s="74">
        <f t="shared" si="7"/>
        <v>17834</v>
      </c>
      <c r="G18" s="74">
        <f t="shared" si="7"/>
        <v>8489</v>
      </c>
      <c r="H18" s="74">
        <f t="shared" si="7"/>
        <v>4517</v>
      </c>
      <c r="I18" s="74">
        <f t="shared" si="7"/>
        <v>2171</v>
      </c>
      <c r="J18" s="74">
        <f t="shared" si="7"/>
        <v>2</v>
      </c>
      <c r="K18" s="74">
        <f t="shared" si="7"/>
        <v>1885</v>
      </c>
      <c r="L18" s="74">
        <f t="shared" si="7"/>
        <v>948</v>
      </c>
      <c r="M18" s="75">
        <f>H18/C18</f>
        <v>0.18291152055071877</v>
      </c>
      <c r="N18" s="75">
        <f>K18/F18</f>
        <v>0.10569698329034428</v>
      </c>
      <c r="O18" s="75">
        <f>J18/E18</f>
        <v>0.125</v>
      </c>
      <c r="P18" s="74">
        <f>SUM(P7:P17)</f>
        <v>4311</v>
      </c>
      <c r="Q18" s="75">
        <f t="shared" si="6"/>
        <v>0.9543945096302856</v>
      </c>
      <c r="R18" s="71">
        <f t="shared" ref="R18" si="8">SUM(R7:R17)</f>
        <v>284</v>
      </c>
      <c r="S18" s="76">
        <f t="shared" si="0"/>
        <v>6.2873588665043167E-2</v>
      </c>
      <c r="T18" s="71">
        <f>SUM(T7:T17)</f>
        <v>219</v>
      </c>
      <c r="U18" s="77">
        <f t="shared" si="1"/>
        <v>0.11618037135278515</v>
      </c>
      <c r="V18" s="71">
        <f>SUM(V7:V17)</f>
        <v>317</v>
      </c>
      <c r="W18" s="77">
        <f t="shared" si="2"/>
        <v>7.0179322559220728E-2</v>
      </c>
      <c r="X18" s="71">
        <f>SUM(X7:X17)</f>
        <v>233</v>
      </c>
      <c r="Y18" s="77">
        <f t="shared" si="3"/>
        <v>0.12360742705570292</v>
      </c>
      <c r="Z18" s="71">
        <f>SUM(Z7:Z17)</f>
        <v>4</v>
      </c>
      <c r="AA18" s="76">
        <f t="shared" si="4"/>
        <v>8.8554350232455167E-4</v>
      </c>
      <c r="AB18" s="71">
        <f>SUM(AB7:AB17)</f>
        <v>1</v>
      </c>
      <c r="AC18" s="76">
        <f t="shared" si="5"/>
        <v>5.305039787798408E-4</v>
      </c>
    </row>
    <row r="19" spans="1:29" x14ac:dyDescent="0.25"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17.399999999999999" customHeight="1" x14ac:dyDescent="0.25">
      <c r="A20" s="23" t="s">
        <v>1</v>
      </c>
      <c r="B20" s="24" t="s">
        <v>2</v>
      </c>
      <c r="C20" s="6" t="s">
        <v>34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25"/>
      <c r="B21" s="25"/>
      <c r="C21" s="26" t="s">
        <v>4</v>
      </c>
      <c r="D21" s="27"/>
      <c r="E21" s="27"/>
      <c r="F21" s="27"/>
      <c r="G21" s="28"/>
      <c r="H21" s="29" t="s">
        <v>5</v>
      </c>
      <c r="I21" s="27"/>
      <c r="J21" s="27"/>
      <c r="K21" s="27"/>
      <c r="L21" s="28"/>
      <c r="M21" s="29" t="s">
        <v>6</v>
      </c>
      <c r="N21" s="27"/>
      <c r="O21" s="28"/>
      <c r="P21" s="29" t="s">
        <v>7</v>
      </c>
      <c r="Q21" s="26"/>
      <c r="R21" s="29" t="s">
        <v>8</v>
      </c>
      <c r="S21" s="27"/>
      <c r="T21" s="27"/>
      <c r="U21" s="28"/>
      <c r="V21" s="29" t="s">
        <v>9</v>
      </c>
      <c r="W21" s="27"/>
      <c r="X21" s="27"/>
      <c r="Y21" s="28"/>
      <c r="Z21" s="29" t="s">
        <v>10</v>
      </c>
      <c r="AA21" s="27"/>
      <c r="AB21" s="27"/>
      <c r="AC21" s="28"/>
    </row>
    <row r="22" spans="1:29" ht="27.6" x14ac:dyDescent="0.25">
      <c r="A22" s="30"/>
      <c r="B22" s="30"/>
      <c r="C22" s="31" t="s">
        <v>11</v>
      </c>
      <c r="D22" s="32" t="s">
        <v>12</v>
      </c>
      <c r="E22" s="32" t="s">
        <v>13</v>
      </c>
      <c r="F22" s="32" t="s">
        <v>14</v>
      </c>
      <c r="G22" s="32" t="s">
        <v>15</v>
      </c>
      <c r="H22" s="32" t="s">
        <v>16</v>
      </c>
      <c r="I22" s="32" t="s">
        <v>12</v>
      </c>
      <c r="J22" s="32" t="s">
        <v>13</v>
      </c>
      <c r="K22" s="32" t="s">
        <v>14</v>
      </c>
      <c r="L22" s="32" t="s">
        <v>15</v>
      </c>
      <c r="M22" s="32" t="s">
        <v>17</v>
      </c>
      <c r="N22" s="32" t="s">
        <v>14</v>
      </c>
      <c r="O22" s="32" t="s">
        <v>13</v>
      </c>
      <c r="P22" s="33" t="s">
        <v>18</v>
      </c>
      <c r="Q22" s="33" t="s">
        <v>19</v>
      </c>
      <c r="R22" s="33" t="s">
        <v>18</v>
      </c>
      <c r="S22" s="33" t="s">
        <v>20</v>
      </c>
      <c r="T22" s="33" t="s">
        <v>14</v>
      </c>
      <c r="U22" s="34" t="s">
        <v>21</v>
      </c>
      <c r="V22" s="33" t="s">
        <v>18</v>
      </c>
      <c r="W22" s="33" t="s">
        <v>20</v>
      </c>
      <c r="X22" s="33" t="s">
        <v>14</v>
      </c>
      <c r="Y22" s="34" t="s">
        <v>21</v>
      </c>
      <c r="Z22" s="32" t="s">
        <v>18</v>
      </c>
      <c r="AA22" s="33" t="s">
        <v>20</v>
      </c>
      <c r="AB22" s="32" t="s">
        <v>14</v>
      </c>
      <c r="AC22" s="34" t="s">
        <v>21</v>
      </c>
    </row>
    <row r="23" spans="1:29" ht="25.2" customHeight="1" x14ac:dyDescent="0.25">
      <c r="A23" s="35">
        <v>1</v>
      </c>
      <c r="B23" s="36" t="s">
        <v>22</v>
      </c>
      <c r="C23" s="37">
        <v>9694</v>
      </c>
      <c r="D23" s="37">
        <v>4553</v>
      </c>
      <c r="E23" s="37">
        <v>25</v>
      </c>
      <c r="F23" s="37">
        <v>3818</v>
      </c>
      <c r="G23" s="37">
        <v>1814</v>
      </c>
      <c r="H23" s="37">
        <v>8153</v>
      </c>
      <c r="I23" s="37">
        <v>3927</v>
      </c>
      <c r="J23" s="37">
        <v>15</v>
      </c>
      <c r="K23" s="37">
        <v>2961</v>
      </c>
      <c r="L23" s="37">
        <v>1451</v>
      </c>
      <c r="M23" s="38">
        <v>0.89200000000000002</v>
      </c>
      <c r="N23" s="38">
        <v>0.78</v>
      </c>
      <c r="O23" s="38">
        <v>0.6</v>
      </c>
      <c r="P23" s="37">
        <v>6266</v>
      </c>
      <c r="Q23" s="39">
        <v>0.77</v>
      </c>
      <c r="R23" s="40">
        <v>99</v>
      </c>
      <c r="S23" s="41">
        <f t="shared" ref="S23:S34" si="9">R23/H23</f>
        <v>1.2142769532687354E-2</v>
      </c>
      <c r="T23" s="40">
        <v>231</v>
      </c>
      <c r="U23" s="42">
        <f t="shared" ref="U23:U34" si="10">T23/K23</f>
        <v>7.8014184397163122E-2</v>
      </c>
      <c r="V23" s="40">
        <v>85</v>
      </c>
      <c r="W23" s="42">
        <f>V23/H23</f>
        <v>1.0425610204832576E-2</v>
      </c>
      <c r="X23" s="40">
        <v>260</v>
      </c>
      <c r="Y23" s="43">
        <f>X23/K23</f>
        <v>8.7808172914555893E-2</v>
      </c>
      <c r="Z23" s="44">
        <v>53</v>
      </c>
      <c r="AA23" s="45">
        <f>Z23/H23</f>
        <v>6.5006745983073712E-3</v>
      </c>
      <c r="AB23" s="46">
        <v>2</v>
      </c>
      <c r="AC23" s="47">
        <f>AB23/K23</f>
        <v>6.754474839581223E-4</v>
      </c>
    </row>
    <row r="24" spans="1:29" ht="25.2" customHeight="1" x14ac:dyDescent="0.25">
      <c r="A24" s="48">
        <v>2</v>
      </c>
      <c r="B24" s="49" t="s">
        <v>23</v>
      </c>
      <c r="C24" s="37">
        <v>6015</v>
      </c>
      <c r="D24" s="37">
        <v>2899</v>
      </c>
      <c r="E24" s="37">
        <v>35</v>
      </c>
      <c r="F24" s="37">
        <v>3922</v>
      </c>
      <c r="G24" s="37">
        <v>1916</v>
      </c>
      <c r="H24" s="37">
        <v>5312</v>
      </c>
      <c r="I24" s="37">
        <v>2599</v>
      </c>
      <c r="J24" s="37">
        <v>19</v>
      </c>
      <c r="K24" s="37">
        <v>3506</v>
      </c>
      <c r="L24" s="37">
        <v>1738</v>
      </c>
      <c r="M24" s="38">
        <v>0.88300000000000001</v>
      </c>
      <c r="N24" s="38">
        <v>0.89390000000000003</v>
      </c>
      <c r="O24" s="38">
        <v>0.54290000000000005</v>
      </c>
      <c r="P24" s="37">
        <v>4813</v>
      </c>
      <c r="Q24" s="39">
        <v>0.91</v>
      </c>
      <c r="R24" s="50">
        <v>363</v>
      </c>
      <c r="S24" s="41">
        <f t="shared" si="9"/>
        <v>6.8335843373493979E-2</v>
      </c>
      <c r="T24" s="50">
        <v>316</v>
      </c>
      <c r="U24" s="42">
        <f t="shared" si="10"/>
        <v>9.0131203650884201E-2</v>
      </c>
      <c r="V24" s="50">
        <v>453</v>
      </c>
      <c r="W24" s="42">
        <f t="shared" ref="W24:W34" si="11">V24/H24</f>
        <v>8.5278614457831331E-2</v>
      </c>
      <c r="X24" s="50">
        <v>395</v>
      </c>
      <c r="Y24" s="43">
        <f t="shared" ref="Y24:Y34" si="12">X24/K24</f>
        <v>0.11266400456360524</v>
      </c>
      <c r="Z24" s="44">
        <v>14</v>
      </c>
      <c r="AA24" s="45">
        <f t="shared" ref="AA24:AA34" si="13">Z24/H24</f>
        <v>2.6355421686746986E-3</v>
      </c>
      <c r="AB24" s="46">
        <v>0</v>
      </c>
      <c r="AC24" s="47">
        <f t="shared" ref="AC24:AC34" si="14">AB24/K24</f>
        <v>0</v>
      </c>
    </row>
    <row r="25" spans="1:29" ht="25.2" customHeight="1" x14ac:dyDescent="0.25">
      <c r="A25" s="48">
        <v>3</v>
      </c>
      <c r="B25" s="49" t="s">
        <v>24</v>
      </c>
      <c r="C25" s="37">
        <v>3965</v>
      </c>
      <c r="D25" s="37">
        <v>1996</v>
      </c>
      <c r="E25" s="37">
        <v>16</v>
      </c>
      <c r="F25" s="37">
        <v>2816</v>
      </c>
      <c r="G25" s="37">
        <v>1415</v>
      </c>
      <c r="H25" s="37">
        <v>3922</v>
      </c>
      <c r="I25" s="37">
        <v>1981</v>
      </c>
      <c r="J25" s="37">
        <v>2</v>
      </c>
      <c r="K25" s="37">
        <v>2777</v>
      </c>
      <c r="L25" s="37">
        <v>1404</v>
      </c>
      <c r="M25" s="38">
        <v>0.98899999999999999</v>
      </c>
      <c r="N25" s="38">
        <v>1.0009999999999999</v>
      </c>
      <c r="O25" s="38">
        <v>0.125</v>
      </c>
      <c r="P25" s="37">
        <v>3787</v>
      </c>
      <c r="Q25" s="39">
        <v>0.97</v>
      </c>
      <c r="R25" s="50">
        <v>559</v>
      </c>
      <c r="S25" s="41">
        <f t="shared" si="9"/>
        <v>0.14252932177460478</v>
      </c>
      <c r="T25" s="50">
        <v>499</v>
      </c>
      <c r="U25" s="42">
        <f t="shared" si="10"/>
        <v>0.17969031328772056</v>
      </c>
      <c r="V25" s="50">
        <v>690</v>
      </c>
      <c r="W25" s="42">
        <f t="shared" si="11"/>
        <v>0.17593064762876084</v>
      </c>
      <c r="X25" s="50">
        <v>640</v>
      </c>
      <c r="Y25" s="43">
        <f t="shared" si="12"/>
        <v>0.23046453006841916</v>
      </c>
      <c r="Z25" s="44">
        <v>52</v>
      </c>
      <c r="AA25" s="45">
        <f t="shared" si="13"/>
        <v>1.3258541560428353E-2</v>
      </c>
      <c r="AB25" s="46">
        <v>12</v>
      </c>
      <c r="AC25" s="51">
        <f t="shared" si="14"/>
        <v>4.3212099387828591E-3</v>
      </c>
    </row>
    <row r="26" spans="1:29" ht="25.2" customHeight="1" x14ac:dyDescent="0.25">
      <c r="A26" s="48">
        <v>4</v>
      </c>
      <c r="B26" s="49" t="s">
        <v>25</v>
      </c>
      <c r="C26" s="37">
        <v>3684</v>
      </c>
      <c r="D26" s="37">
        <v>1791</v>
      </c>
      <c r="E26" s="37">
        <v>29</v>
      </c>
      <c r="F26" s="37">
        <v>2191</v>
      </c>
      <c r="G26" s="37">
        <v>1063</v>
      </c>
      <c r="H26" s="37">
        <v>3566</v>
      </c>
      <c r="I26" s="37">
        <v>1737</v>
      </c>
      <c r="J26" s="37">
        <v>15</v>
      </c>
      <c r="K26" s="37">
        <v>2125</v>
      </c>
      <c r="L26" s="37">
        <v>1044</v>
      </c>
      <c r="M26" s="38">
        <v>0.96799999999999997</v>
      </c>
      <c r="N26" s="38">
        <v>0.96989999999999998</v>
      </c>
      <c r="O26" s="38">
        <v>0.51719999999999999</v>
      </c>
      <c r="P26" s="37">
        <v>3563</v>
      </c>
      <c r="Q26" s="39">
        <v>1</v>
      </c>
      <c r="R26" s="50">
        <v>210</v>
      </c>
      <c r="S26" s="41">
        <f t="shared" si="9"/>
        <v>5.8889512058328659E-2</v>
      </c>
      <c r="T26" s="50">
        <v>155</v>
      </c>
      <c r="U26" s="42">
        <f t="shared" si="10"/>
        <v>7.2941176470588232E-2</v>
      </c>
      <c r="V26" s="50">
        <v>278</v>
      </c>
      <c r="W26" s="42">
        <f t="shared" si="11"/>
        <v>7.7958496915311273E-2</v>
      </c>
      <c r="X26" s="50">
        <v>229</v>
      </c>
      <c r="Y26" s="43">
        <f t="shared" si="12"/>
        <v>0.10776470588235294</v>
      </c>
      <c r="Z26" s="44">
        <v>59</v>
      </c>
      <c r="AA26" s="45">
        <f t="shared" si="13"/>
        <v>1.6545148625911384E-2</v>
      </c>
      <c r="AB26" s="46">
        <v>7</v>
      </c>
      <c r="AC26" s="47">
        <f t="shared" si="14"/>
        <v>3.2941176470588237E-3</v>
      </c>
    </row>
    <row r="27" spans="1:29" ht="25.2" customHeight="1" x14ac:dyDescent="0.25">
      <c r="A27" s="48">
        <v>5</v>
      </c>
      <c r="B27" s="49" t="s">
        <v>26</v>
      </c>
      <c r="C27" s="37">
        <v>2235</v>
      </c>
      <c r="D27" s="37">
        <v>1105</v>
      </c>
      <c r="E27" s="37">
        <v>20</v>
      </c>
      <c r="F27" s="37">
        <v>2155</v>
      </c>
      <c r="G27" s="37">
        <v>1068</v>
      </c>
      <c r="H27" s="37">
        <v>2237</v>
      </c>
      <c r="I27" s="37">
        <v>1108</v>
      </c>
      <c r="J27" s="37">
        <v>13</v>
      </c>
      <c r="K27" s="37">
        <v>2147</v>
      </c>
      <c r="L27" s="37">
        <v>1064</v>
      </c>
      <c r="M27" s="38">
        <v>1.0009999999999999</v>
      </c>
      <c r="N27" s="38">
        <v>0.99629999999999996</v>
      </c>
      <c r="O27" s="38">
        <v>0.65</v>
      </c>
      <c r="P27" s="37">
        <v>2237</v>
      </c>
      <c r="Q27" s="39">
        <v>1</v>
      </c>
      <c r="R27" s="50">
        <v>111</v>
      </c>
      <c r="S27" s="41">
        <f t="shared" si="9"/>
        <v>4.9620026821636118E-2</v>
      </c>
      <c r="T27" s="50">
        <v>109</v>
      </c>
      <c r="U27" s="42">
        <f t="shared" si="10"/>
        <v>5.0768514205868656E-2</v>
      </c>
      <c r="V27" s="50">
        <v>281</v>
      </c>
      <c r="W27" s="42">
        <f t="shared" si="11"/>
        <v>0.12561466249441217</v>
      </c>
      <c r="X27" s="50">
        <v>274</v>
      </c>
      <c r="Y27" s="43">
        <f t="shared" si="12"/>
        <v>0.12761993479273404</v>
      </c>
      <c r="Z27" s="44">
        <v>0</v>
      </c>
      <c r="AA27" s="45">
        <f t="shared" si="13"/>
        <v>0</v>
      </c>
      <c r="AB27" s="46">
        <v>0</v>
      </c>
      <c r="AC27" s="47">
        <f t="shared" si="14"/>
        <v>0</v>
      </c>
    </row>
    <row r="28" spans="1:29" ht="25.2" customHeight="1" x14ac:dyDescent="0.25">
      <c r="A28" s="48">
        <v>6</v>
      </c>
      <c r="B28" s="49" t="s">
        <v>27</v>
      </c>
      <c r="C28" s="37">
        <v>3733</v>
      </c>
      <c r="D28" s="37">
        <v>1822</v>
      </c>
      <c r="E28" s="37">
        <v>22</v>
      </c>
      <c r="F28" s="37">
        <v>3342</v>
      </c>
      <c r="G28" s="37">
        <v>1641</v>
      </c>
      <c r="H28" s="37">
        <v>3582</v>
      </c>
      <c r="I28" s="37">
        <v>1756</v>
      </c>
      <c r="J28" s="37">
        <v>9</v>
      </c>
      <c r="K28" s="37">
        <v>3235</v>
      </c>
      <c r="L28" s="37">
        <v>1595</v>
      </c>
      <c r="M28" s="52">
        <v>0.96</v>
      </c>
      <c r="N28" s="52">
        <v>0.96799999999999997</v>
      </c>
      <c r="O28" s="52">
        <v>0.96799999999999997</v>
      </c>
      <c r="P28" s="37">
        <v>3517</v>
      </c>
      <c r="Q28" s="53">
        <v>0.98</v>
      </c>
      <c r="R28" s="54">
        <v>300</v>
      </c>
      <c r="S28" s="41">
        <f t="shared" si="9"/>
        <v>8.3752093802345065E-2</v>
      </c>
      <c r="T28" s="54">
        <v>294</v>
      </c>
      <c r="U28" s="42">
        <f t="shared" si="10"/>
        <v>9.088098918083462E-2</v>
      </c>
      <c r="V28" s="54">
        <v>415</v>
      </c>
      <c r="W28" s="42">
        <f t="shared" si="11"/>
        <v>0.11585706309324399</v>
      </c>
      <c r="X28" s="54">
        <v>406</v>
      </c>
      <c r="Y28" s="43">
        <f t="shared" si="12"/>
        <v>0.12550231839258114</v>
      </c>
      <c r="Z28" s="44">
        <v>0</v>
      </c>
      <c r="AA28" s="45">
        <f t="shared" si="13"/>
        <v>0</v>
      </c>
      <c r="AB28" s="55">
        <v>0</v>
      </c>
      <c r="AC28" s="47">
        <f t="shared" si="14"/>
        <v>0</v>
      </c>
    </row>
    <row r="29" spans="1:29" ht="25.2" customHeight="1" x14ac:dyDescent="0.25">
      <c r="A29" s="48">
        <v>7</v>
      </c>
      <c r="B29" s="49" t="s">
        <v>28</v>
      </c>
      <c r="C29" s="37">
        <v>3650</v>
      </c>
      <c r="D29" s="37">
        <v>1716</v>
      </c>
      <c r="E29" s="37">
        <v>18</v>
      </c>
      <c r="F29" s="37">
        <v>2566</v>
      </c>
      <c r="G29" s="37">
        <v>1237</v>
      </c>
      <c r="H29" s="37">
        <v>3639</v>
      </c>
      <c r="I29" s="37">
        <v>1728</v>
      </c>
      <c r="J29" s="37">
        <v>18</v>
      </c>
      <c r="K29" s="37">
        <v>2557</v>
      </c>
      <c r="L29" s="37">
        <v>1234</v>
      </c>
      <c r="M29" s="38">
        <v>0.997</v>
      </c>
      <c r="N29" s="38">
        <v>0.99650000000000005</v>
      </c>
      <c r="O29" s="56">
        <v>1</v>
      </c>
      <c r="P29" s="37">
        <v>3639</v>
      </c>
      <c r="Q29" s="39">
        <v>1</v>
      </c>
      <c r="R29" s="50">
        <v>255</v>
      </c>
      <c r="S29" s="41">
        <f t="shared" si="9"/>
        <v>7.0074196207749379E-2</v>
      </c>
      <c r="T29" s="50">
        <v>213</v>
      </c>
      <c r="U29" s="42">
        <f t="shared" si="10"/>
        <v>8.3300743058271412E-2</v>
      </c>
      <c r="V29" s="50">
        <v>296</v>
      </c>
      <c r="W29" s="42">
        <f t="shared" si="11"/>
        <v>8.1341027754877712E-2</v>
      </c>
      <c r="X29" s="50">
        <v>235</v>
      </c>
      <c r="Y29" s="43">
        <f t="shared" si="12"/>
        <v>9.1904575674618696E-2</v>
      </c>
      <c r="Z29" s="44">
        <v>0</v>
      </c>
      <c r="AA29" s="45">
        <f t="shared" si="13"/>
        <v>0</v>
      </c>
      <c r="AB29" s="46">
        <v>0</v>
      </c>
      <c r="AC29" s="47">
        <f t="shared" si="14"/>
        <v>0</v>
      </c>
    </row>
    <row r="30" spans="1:29" ht="25.2" customHeight="1" x14ac:dyDescent="0.25">
      <c r="A30" s="48">
        <v>8</v>
      </c>
      <c r="B30" s="49" t="s">
        <v>29</v>
      </c>
      <c r="C30" s="37">
        <v>2144</v>
      </c>
      <c r="D30" s="37">
        <v>1076</v>
      </c>
      <c r="E30" s="37">
        <v>5</v>
      </c>
      <c r="F30" s="37">
        <v>1683</v>
      </c>
      <c r="G30" s="37">
        <v>866</v>
      </c>
      <c r="H30" s="37">
        <v>2105</v>
      </c>
      <c r="I30" s="37">
        <v>1034</v>
      </c>
      <c r="J30" s="37">
        <v>3</v>
      </c>
      <c r="K30" s="37">
        <v>1643</v>
      </c>
      <c r="L30" s="37">
        <v>827</v>
      </c>
      <c r="M30" s="38">
        <v>0.98199999999999998</v>
      </c>
      <c r="N30" s="38">
        <v>0.97619999999999996</v>
      </c>
      <c r="O30" s="38">
        <v>0.6</v>
      </c>
      <c r="P30" s="37">
        <v>1500</v>
      </c>
      <c r="Q30" s="39">
        <v>0.71</v>
      </c>
      <c r="R30" s="57">
        <v>217</v>
      </c>
      <c r="S30" s="41">
        <f t="shared" si="9"/>
        <v>0.10308788598574822</v>
      </c>
      <c r="T30" s="57">
        <v>201</v>
      </c>
      <c r="U30" s="42">
        <f t="shared" si="10"/>
        <v>0.12233718807060255</v>
      </c>
      <c r="V30" s="57">
        <v>223</v>
      </c>
      <c r="W30" s="42">
        <f t="shared" si="11"/>
        <v>0.10593824228028503</v>
      </c>
      <c r="X30" s="57">
        <v>214</v>
      </c>
      <c r="Y30" s="43">
        <f t="shared" si="12"/>
        <v>0.13024954351795495</v>
      </c>
      <c r="Z30" s="44">
        <v>0</v>
      </c>
      <c r="AA30" s="45">
        <f t="shared" si="13"/>
        <v>0</v>
      </c>
      <c r="AB30" s="46">
        <v>0</v>
      </c>
      <c r="AC30" s="47">
        <f t="shared" si="14"/>
        <v>0</v>
      </c>
    </row>
    <row r="31" spans="1:29" ht="25.2" customHeight="1" x14ac:dyDescent="0.25">
      <c r="A31" s="48">
        <v>9</v>
      </c>
      <c r="B31" s="49" t="s">
        <v>30</v>
      </c>
      <c r="C31" s="37">
        <v>1876</v>
      </c>
      <c r="D31" s="37">
        <v>932</v>
      </c>
      <c r="E31" s="37">
        <v>4</v>
      </c>
      <c r="F31" s="37">
        <v>1630</v>
      </c>
      <c r="G31" s="37">
        <v>810</v>
      </c>
      <c r="H31" s="37">
        <v>1860</v>
      </c>
      <c r="I31" s="37">
        <v>924</v>
      </c>
      <c r="J31" s="37">
        <v>4</v>
      </c>
      <c r="K31" s="37">
        <v>1612</v>
      </c>
      <c r="L31" s="37">
        <v>801</v>
      </c>
      <c r="M31" s="58">
        <v>0.99099999999999999</v>
      </c>
      <c r="N31" s="58">
        <v>0.98899999999999999</v>
      </c>
      <c r="O31" s="59">
        <v>1</v>
      </c>
      <c r="P31" s="37">
        <v>1825</v>
      </c>
      <c r="Q31" s="39">
        <v>0.98</v>
      </c>
      <c r="R31" s="60">
        <v>186</v>
      </c>
      <c r="S31" s="41">
        <f t="shared" si="9"/>
        <v>0.1</v>
      </c>
      <c r="T31" s="60">
        <v>185</v>
      </c>
      <c r="U31" s="42">
        <f t="shared" si="10"/>
        <v>0.11476426799007444</v>
      </c>
      <c r="V31" s="60">
        <v>210</v>
      </c>
      <c r="W31" s="42">
        <f t="shared" si="11"/>
        <v>0.11290322580645161</v>
      </c>
      <c r="X31" s="60">
        <v>206</v>
      </c>
      <c r="Y31" s="43">
        <f t="shared" si="12"/>
        <v>0.12779156327543426</v>
      </c>
      <c r="Z31" s="44">
        <v>4</v>
      </c>
      <c r="AA31" s="45">
        <f t="shared" si="13"/>
        <v>2.1505376344086021E-3</v>
      </c>
      <c r="AB31" s="46">
        <v>1</v>
      </c>
      <c r="AC31" s="47">
        <f t="shared" si="14"/>
        <v>6.2034739454094293E-4</v>
      </c>
    </row>
    <row r="32" spans="1:29" ht="25.2" customHeight="1" x14ac:dyDescent="0.25">
      <c r="A32" s="48">
        <v>10</v>
      </c>
      <c r="B32" s="49" t="s">
        <v>31</v>
      </c>
      <c r="C32" s="37">
        <v>840</v>
      </c>
      <c r="D32" s="37">
        <v>405</v>
      </c>
      <c r="E32" s="37">
        <v>3</v>
      </c>
      <c r="F32" s="37">
        <v>546</v>
      </c>
      <c r="G32" s="37">
        <v>272</v>
      </c>
      <c r="H32" s="37">
        <v>840</v>
      </c>
      <c r="I32" s="37">
        <v>405</v>
      </c>
      <c r="J32" s="37">
        <v>3</v>
      </c>
      <c r="K32" s="37">
        <v>546</v>
      </c>
      <c r="L32" s="37">
        <v>272</v>
      </c>
      <c r="M32" s="56">
        <v>1</v>
      </c>
      <c r="N32" s="56">
        <v>1</v>
      </c>
      <c r="O32" s="56">
        <v>1</v>
      </c>
      <c r="P32" s="37">
        <v>682</v>
      </c>
      <c r="Q32" s="39">
        <v>0.81</v>
      </c>
      <c r="R32" s="50">
        <v>34</v>
      </c>
      <c r="S32" s="41">
        <f t="shared" si="9"/>
        <v>4.0476190476190478E-2</v>
      </c>
      <c r="T32" s="50">
        <v>25</v>
      </c>
      <c r="U32" s="42">
        <f t="shared" si="10"/>
        <v>4.5787545787545784E-2</v>
      </c>
      <c r="V32" s="50">
        <v>39</v>
      </c>
      <c r="W32" s="42">
        <f t="shared" si="11"/>
        <v>4.642857142857143E-2</v>
      </c>
      <c r="X32" s="50">
        <v>32</v>
      </c>
      <c r="Y32" s="43">
        <f t="shared" si="12"/>
        <v>5.8608058608058608E-2</v>
      </c>
      <c r="Z32" s="44">
        <v>0</v>
      </c>
      <c r="AA32" s="45">
        <f t="shared" si="13"/>
        <v>0</v>
      </c>
      <c r="AB32" s="46">
        <v>0</v>
      </c>
      <c r="AC32" s="47">
        <f t="shared" si="14"/>
        <v>0</v>
      </c>
    </row>
    <row r="33" spans="1:29" ht="25.2" customHeight="1" x14ac:dyDescent="0.25">
      <c r="A33" s="48">
        <v>11</v>
      </c>
      <c r="B33" s="49" t="s">
        <v>33</v>
      </c>
      <c r="C33" s="37"/>
      <c r="D33" s="37"/>
      <c r="E33" s="37"/>
      <c r="F33" s="37"/>
      <c r="G33" s="37"/>
      <c r="H33" s="37">
        <v>493</v>
      </c>
      <c r="I33" s="37">
        <v>242</v>
      </c>
      <c r="J33" s="37"/>
      <c r="K33" s="37">
        <v>17</v>
      </c>
      <c r="L33" s="37">
        <v>8</v>
      </c>
      <c r="M33" s="2"/>
      <c r="N33" s="2"/>
      <c r="O33" s="2"/>
      <c r="P33" s="37">
        <v>493</v>
      </c>
      <c r="Q33" s="39">
        <v>1</v>
      </c>
      <c r="R33" s="50">
        <v>1</v>
      </c>
      <c r="S33" s="41">
        <f t="shared" si="9"/>
        <v>2.0283975659229209E-3</v>
      </c>
      <c r="T33" s="50"/>
      <c r="U33" s="42">
        <f t="shared" si="10"/>
        <v>0</v>
      </c>
      <c r="V33" s="50">
        <v>3</v>
      </c>
      <c r="W33" s="42">
        <f t="shared" si="11"/>
        <v>6.0851926977687626E-3</v>
      </c>
      <c r="X33" s="50"/>
      <c r="Y33" s="43">
        <f t="shared" si="12"/>
        <v>0</v>
      </c>
      <c r="Z33" s="44">
        <v>5</v>
      </c>
      <c r="AA33" s="45">
        <f t="shared" si="13"/>
        <v>1.0141987829614604E-2</v>
      </c>
      <c r="AB33" s="18">
        <v>0</v>
      </c>
      <c r="AC33" s="47">
        <f t="shared" si="14"/>
        <v>0</v>
      </c>
    </row>
    <row r="34" spans="1:29" s="21" customFormat="1" ht="25.2" customHeight="1" x14ac:dyDescent="0.25">
      <c r="A34" s="61" t="s">
        <v>11</v>
      </c>
      <c r="B34" s="62"/>
      <c r="C34" s="63">
        <v>37836</v>
      </c>
      <c r="D34" s="63">
        <v>18295</v>
      </c>
      <c r="E34" s="63">
        <v>177</v>
      </c>
      <c r="F34" s="63">
        <v>24669</v>
      </c>
      <c r="G34" s="63">
        <v>12102</v>
      </c>
      <c r="H34" s="63">
        <v>35709</v>
      </c>
      <c r="I34" s="63">
        <v>17441</v>
      </c>
      <c r="J34" s="63">
        <v>101</v>
      </c>
      <c r="K34" s="63">
        <v>23126</v>
      </c>
      <c r="L34" s="63">
        <v>11438</v>
      </c>
      <c r="M34" s="64">
        <v>0.94379999999999997</v>
      </c>
      <c r="N34" s="64">
        <v>0.9375</v>
      </c>
      <c r="O34" s="64">
        <v>0.5706</v>
      </c>
      <c r="P34" s="63">
        <v>32322</v>
      </c>
      <c r="Q34" s="65">
        <v>0.91</v>
      </c>
      <c r="R34" s="66">
        <v>2335</v>
      </c>
      <c r="S34" s="67">
        <f t="shared" si="9"/>
        <v>6.5389677672295504E-2</v>
      </c>
      <c r="T34" s="66">
        <v>2228</v>
      </c>
      <c r="U34" s="68">
        <f t="shared" si="10"/>
        <v>9.634177981492692E-2</v>
      </c>
      <c r="V34" s="66">
        <v>2973</v>
      </c>
      <c r="W34" s="68">
        <f t="shared" si="11"/>
        <v>8.3256321935646471E-2</v>
      </c>
      <c r="X34" s="66">
        <v>2891</v>
      </c>
      <c r="Y34" s="68">
        <f t="shared" si="12"/>
        <v>0.1250108103433365</v>
      </c>
      <c r="Z34" s="69">
        <f>SUM(Z23:Z33)</f>
        <v>187</v>
      </c>
      <c r="AA34" s="70">
        <f t="shared" si="13"/>
        <v>5.2367750427063202E-3</v>
      </c>
      <c r="AB34" s="71">
        <f>SUM(AB23:AB33)</f>
        <v>22</v>
      </c>
      <c r="AC34" s="72">
        <f t="shared" si="14"/>
        <v>9.5131021361238432E-4</v>
      </c>
    </row>
  </sheetData>
  <mergeCells count="24">
    <mergeCell ref="A1:AC1"/>
    <mergeCell ref="A2:AC2"/>
    <mergeCell ref="A4:A6"/>
    <mergeCell ref="B4:B6"/>
    <mergeCell ref="C4:AC4"/>
    <mergeCell ref="C5:G5"/>
    <mergeCell ref="H5:L5"/>
    <mergeCell ref="M5:O5"/>
    <mergeCell ref="A34:B34"/>
    <mergeCell ref="P5:Q5"/>
    <mergeCell ref="R5:U5"/>
    <mergeCell ref="V5:Y5"/>
    <mergeCell ref="Z5:AC5"/>
    <mergeCell ref="A18:B18"/>
    <mergeCell ref="A20:A22"/>
    <mergeCell ref="B20:B22"/>
    <mergeCell ref="C20:AC20"/>
    <mergeCell ref="C21:G21"/>
    <mergeCell ref="H21:L21"/>
    <mergeCell ref="M21:O21"/>
    <mergeCell ref="P21:Q21"/>
    <mergeCell ref="R21:U21"/>
    <mergeCell ref="V21:Y21"/>
    <mergeCell ref="Z21:AC21"/>
  </mergeCells>
  <pageMargins left="0.28000000000000003" right="0.118110236220472" top="0.35433070866141703" bottom="0.3543307086614170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PL2-TT về tỉ lệ huy động, 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2023-01-13T01:45:46Z</cp:lastPrinted>
  <dcterms:created xsi:type="dcterms:W3CDTF">2023-01-12T09:05:14Z</dcterms:created>
  <dcterms:modified xsi:type="dcterms:W3CDTF">2023-01-13T01:46:16Z</dcterms:modified>
</cp:coreProperties>
</file>